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15" windowWidth="19680" windowHeight="11670" tabRatio="910" activeTab="1"/>
  </bookViews>
  <sheets>
    <sheet name="Anvisning" sheetId="18" r:id="rId1"/>
    <sheet name=" Projektkalkyl" sheetId="1" r:id="rId2"/>
    <sheet name="1. Löner" sheetId="9" r:id="rId3"/>
    <sheet name="2. Drift" sheetId="10" r:id="rId4"/>
    <sheet name="3. Avskrivn - Investering " sheetId="16" r:id="rId5"/>
    <sheet name="4. Lokaler" sheetId="12" r:id="rId6"/>
    <sheet name="5. Indirekta kostnader - OH" sheetId="13" r:id="rId7"/>
    <sheet name="6. Statliga finansiär" sheetId="15" r:id="rId8"/>
    <sheet name="7. Icke Statliga finansiär" sheetId="17" r:id="rId9"/>
    <sheet name="8. Högskolan" sheetId="19" r:id="rId10"/>
  </sheets>
  <externalReferences>
    <externalReference r:id="rId11"/>
  </externalReferences>
  <definedNames>
    <definedName name="HPR">'[1]Ersättningsbelopp 2009'!$C$25:$E$35</definedName>
    <definedName name="HPR_intakt" localSheetId="8">IF(OR('[1]Kurser HT'!XEQ1="",'[1]Kurser HT'!XER1=""),0,IF('[1]Kurser HT'!XER1="AB",VLOOKUP('[1]Kurser HT'!XEQ1,HPR,2),IF('[1]Kurser HT'!XER1="CD",VLOOKUP('[1]Kurser HT'!XEQ1,HPR,3),IF('[1]Kurser HT'!XER1="X",VLOOKUP('[1]Kurser HT'!XEQ1,HPR,4)))))</definedName>
    <definedName name="HPR_intakt" localSheetId="9">IF(OR('[1]Kurser HT'!XEQ1="",'[1]Kurser HT'!XER1=""),0,IF('[1]Kurser HT'!XER1="AB",VLOOKUP('[1]Kurser HT'!XEQ1,HPR,2),IF('[1]Kurser HT'!XER1="CD",VLOOKUP('[1]Kurser HT'!XEQ1,HPR,3),IF('[1]Kurser HT'!XER1="X",VLOOKUP('[1]Kurser HT'!XEQ1,HPR,4)))))</definedName>
    <definedName name="HPR_intakt">IF(OR('[1]Kurser HT'!XEQ1="",'[1]Kurser HT'!XER1=""),0,IF('[1]Kurser HT'!XER1="AB",VLOOKUP('[1]Kurser HT'!XEQ1,HPR,2),IF('[1]Kurser HT'!XER1="CD",VLOOKUP('[1]Kurser HT'!XEQ1,HPR,3),IF('[1]Kurser HT'!XER1="X",VLOOKUP('[1]Kurser HT'!XEQ1,HPR,4)))))</definedName>
    <definedName name="HST">'[1]Ersättningsbelopp 2009'!$C$8:$E$18</definedName>
    <definedName name="HST_intakt" localSheetId="8">IF(OR('[1]Kurser HT'!XET1="",'[1]Kurser HT'!XEU1=""),0,IF('[1]Kurser HT'!XEU1="AB",VLOOKUP('[1]Kurser HT'!XET1,HST,2),IF('[1]Kurser HT'!XEU1="CD",VLOOKUP('[1]Kurser HT'!XET1,HST,3),IF('[1]Kurser HT'!XEU1="X",VLOOKUP('[1]Kurser HT'!XET1,HST,4)))))</definedName>
    <definedName name="HST_intakt" localSheetId="9">IF(OR('[1]Kurser HT'!XET1="",'[1]Kurser HT'!XEU1=""),0,IF('[1]Kurser HT'!XEU1="AB",VLOOKUP('[1]Kurser HT'!XET1,HST,2),IF('[1]Kurser HT'!XEU1="CD",VLOOKUP('[1]Kurser HT'!XET1,HST,3),IF('[1]Kurser HT'!XEU1="X",VLOOKUP('[1]Kurser HT'!XET1,HST,4)))))</definedName>
    <definedName name="HST_intakt">IF(OR('[1]Kurser HT'!XET1="",'[1]Kurser HT'!XEU1=""),0,IF('[1]Kurser HT'!XEU1="AB",VLOOKUP('[1]Kurser HT'!XET1,HST,2),IF('[1]Kurser HT'!XEU1="CD",VLOOKUP('[1]Kurser HT'!XET1,HST,3),IF('[1]Kurser HT'!XEU1="X",VLOOKUP('[1]Kurser HT'!XET1,HST,4)))))</definedName>
    <definedName name="_xlnm.Print_Area" localSheetId="4">'3. Avskrivn - Investering '!$A$1:$I$20</definedName>
  </definedNames>
  <calcPr calcId="145621"/>
</workbook>
</file>

<file path=xl/calcChain.xml><?xml version="1.0" encoding="utf-8"?>
<calcChain xmlns="http://schemas.openxmlformats.org/spreadsheetml/2006/main">
  <c r="E15" i="13" l="1"/>
  <c r="F15" i="13"/>
  <c r="G15" i="13"/>
  <c r="H15" i="13"/>
  <c r="D15" i="13"/>
  <c r="G17" i="12"/>
  <c r="H17" i="12"/>
  <c r="I17" i="12"/>
  <c r="J17" i="12"/>
  <c r="F17" i="12"/>
  <c r="G20" i="12"/>
  <c r="H20" i="12"/>
  <c r="I20" i="12"/>
  <c r="I26" i="12" s="1"/>
  <c r="J20" i="12"/>
  <c r="F20" i="12"/>
  <c r="B20" i="10"/>
  <c r="C20" i="10"/>
  <c r="D20" i="10"/>
  <c r="E20" i="10"/>
  <c r="F20" i="10"/>
  <c r="G16" i="10"/>
  <c r="G17" i="10"/>
  <c r="J26" i="12" l="1"/>
  <c r="F26" i="12"/>
  <c r="G26" i="12"/>
  <c r="H26" i="12"/>
  <c r="I7" i="9"/>
  <c r="K10" i="19"/>
  <c r="K11" i="19"/>
  <c r="K12" i="19"/>
  <c r="K13" i="19"/>
  <c r="K9" i="19"/>
  <c r="K8" i="19"/>
  <c r="K20" i="17"/>
  <c r="K21" i="17"/>
  <c r="K22" i="17"/>
  <c r="K23" i="17"/>
  <c r="K19" i="17"/>
  <c r="K24" i="17" s="1"/>
  <c r="K10" i="17"/>
  <c r="K11" i="17"/>
  <c r="K12" i="17"/>
  <c r="K13" i="17"/>
  <c r="K9" i="17"/>
  <c r="K8" i="17"/>
  <c r="K18" i="17" s="1"/>
  <c r="K20" i="15"/>
  <c r="K21" i="15"/>
  <c r="K22" i="15"/>
  <c r="K23" i="15"/>
  <c r="K19" i="15"/>
  <c r="K10" i="15"/>
  <c r="K11" i="15"/>
  <c r="K12" i="15"/>
  <c r="K13" i="15"/>
  <c r="K14" i="15" s="1"/>
  <c r="K9" i="15"/>
  <c r="K8" i="15"/>
  <c r="K18" i="15" s="1"/>
  <c r="E26" i="13"/>
  <c r="F26" i="13"/>
  <c r="G26" i="13"/>
  <c r="H26" i="13"/>
  <c r="I26" i="13"/>
  <c r="D26" i="13"/>
  <c r="I13" i="13"/>
  <c r="K24" i="12"/>
  <c r="K23" i="12"/>
  <c r="K22" i="12"/>
  <c r="I7" i="16"/>
  <c r="G12" i="10"/>
  <c r="G19" i="10"/>
  <c r="G9" i="10"/>
  <c r="G10" i="10"/>
  <c r="G11" i="10"/>
  <c r="G13" i="10"/>
  <c r="G14" i="10"/>
  <c r="G15" i="10"/>
  <c r="I15" i="13" s="1"/>
  <c r="G18" i="10"/>
  <c r="G8" i="10"/>
  <c r="G7" i="10"/>
  <c r="B17" i="9"/>
  <c r="B18" i="9" s="1"/>
  <c r="A32" i="9" s="1"/>
  <c r="B32" i="9" s="1"/>
  <c r="F1" i="19"/>
  <c r="D2" i="19"/>
  <c r="D3" i="19"/>
  <c r="D4" i="19"/>
  <c r="F8" i="19"/>
  <c r="G8" i="19"/>
  <c r="H8" i="19"/>
  <c r="I8" i="19"/>
  <c r="J8" i="19"/>
  <c r="F14" i="19"/>
  <c r="G14" i="19"/>
  <c r="H14" i="19"/>
  <c r="I14" i="19"/>
  <c r="J14" i="19"/>
  <c r="I33" i="9"/>
  <c r="I47" i="9" s="1"/>
  <c r="I61" i="9" s="1"/>
  <c r="I75" i="9"/>
  <c r="I32" i="9"/>
  <c r="I46" i="9" s="1"/>
  <c r="I60" i="9" s="1"/>
  <c r="I74" i="9"/>
  <c r="I34" i="9"/>
  <c r="I48" i="9" s="1"/>
  <c r="I62" i="9" s="1"/>
  <c r="I76" i="9"/>
  <c r="I35" i="9"/>
  <c r="I49" i="9" s="1"/>
  <c r="I63" i="9" s="1"/>
  <c r="I77" i="9"/>
  <c r="I36" i="9"/>
  <c r="I50" i="9" s="1"/>
  <c r="I64" i="9" s="1"/>
  <c r="I78" i="9"/>
  <c r="I37" i="9"/>
  <c r="I51" i="9" s="1"/>
  <c r="I65" i="9" s="1"/>
  <c r="I79" i="9"/>
  <c r="I38" i="9"/>
  <c r="I52" i="9" s="1"/>
  <c r="I66" i="9" s="1"/>
  <c r="I80" i="9"/>
  <c r="B31" i="9"/>
  <c r="B45" i="9"/>
  <c r="B59" i="9"/>
  <c r="C1" i="16"/>
  <c r="F1" i="17"/>
  <c r="F1" i="15"/>
  <c r="D4" i="17"/>
  <c r="D3" i="17"/>
  <c r="D2" i="17"/>
  <c r="D4" i="15"/>
  <c r="D3" i="15"/>
  <c r="D2" i="15"/>
  <c r="E1" i="13"/>
  <c r="D4" i="13"/>
  <c r="D3" i="13"/>
  <c r="D2" i="13"/>
  <c r="D3" i="12"/>
  <c r="D4" i="12"/>
  <c r="D2" i="12"/>
  <c r="B3" i="10"/>
  <c r="B4" i="10"/>
  <c r="B2" i="10"/>
  <c r="B3" i="16"/>
  <c r="B4" i="16"/>
  <c r="B2" i="16"/>
  <c r="C1" i="10"/>
  <c r="G1" i="12"/>
  <c r="F1" i="9"/>
  <c r="E3" i="9"/>
  <c r="E4" i="9"/>
  <c r="E2" i="9"/>
  <c r="E15" i="16"/>
  <c r="F15" i="16" s="1"/>
  <c r="G15" i="16" s="1"/>
  <c r="E16" i="16"/>
  <c r="E17" i="16"/>
  <c r="C20" i="16"/>
  <c r="C9" i="16" s="1"/>
  <c r="D31" i="9"/>
  <c r="D36" i="9" s="1"/>
  <c r="F36" i="9" s="1"/>
  <c r="H36" i="9" s="1"/>
  <c r="D45" i="9"/>
  <c r="D59" i="9"/>
  <c r="B73" i="9"/>
  <c r="D73" i="9"/>
  <c r="F16" i="16"/>
  <c r="G16" i="16" s="1"/>
  <c r="H16" i="16" s="1"/>
  <c r="I16" i="16" s="1"/>
  <c r="C21" i="10"/>
  <c r="G24" i="15"/>
  <c r="G14" i="15"/>
  <c r="G24" i="17"/>
  <c r="G14" i="17"/>
  <c r="D21" i="10"/>
  <c r="F16" i="1" s="1"/>
  <c r="H24" i="15"/>
  <c r="H14" i="15"/>
  <c r="H24" i="17"/>
  <c r="H14" i="17"/>
  <c r="E21" i="10"/>
  <c r="I24" i="15"/>
  <c r="I14" i="15"/>
  <c r="I24" i="17"/>
  <c r="I26" i="17" s="1"/>
  <c r="G29" i="1" s="1"/>
  <c r="I14" i="17"/>
  <c r="F21" i="10"/>
  <c r="J24" i="15"/>
  <c r="J26" i="15" s="1"/>
  <c r="H28" i="1" s="1"/>
  <c r="J14" i="15"/>
  <c r="J24" i="17"/>
  <c r="J14" i="17"/>
  <c r="D17" i="9"/>
  <c r="B21" i="10"/>
  <c r="K20" i="12"/>
  <c r="F24" i="15"/>
  <c r="F26" i="15" s="1"/>
  <c r="D28" i="1" s="1"/>
  <c r="F14" i="15"/>
  <c r="F24" i="17"/>
  <c r="F14" i="17"/>
  <c r="J8" i="17"/>
  <c r="J18" i="17" s="1"/>
  <c r="I8" i="17"/>
  <c r="I18" i="17" s="1"/>
  <c r="H8" i="17"/>
  <c r="H18" i="17" s="1"/>
  <c r="G8" i="17"/>
  <c r="G18" i="17" s="1"/>
  <c r="F8" i="17"/>
  <c r="F18" i="17" s="1"/>
  <c r="G8" i="15"/>
  <c r="G18" i="15" s="1"/>
  <c r="H8" i="15"/>
  <c r="H18" i="15" s="1"/>
  <c r="I8" i="15"/>
  <c r="I18" i="15" s="1"/>
  <c r="J8" i="15"/>
  <c r="J18" i="15" s="1"/>
  <c r="F8" i="15"/>
  <c r="F18" i="15" s="1"/>
  <c r="H13" i="13"/>
  <c r="G13" i="13"/>
  <c r="F13" i="13"/>
  <c r="E13" i="13"/>
  <c r="D13" i="13"/>
  <c r="G13" i="12"/>
  <c r="H13" i="12"/>
  <c r="I13" i="12"/>
  <c r="J13" i="12"/>
  <c r="F13" i="12"/>
  <c r="H7" i="16"/>
  <c r="G7" i="16"/>
  <c r="F7" i="16"/>
  <c r="E7" i="16"/>
  <c r="D7" i="16"/>
  <c r="F7" i="10"/>
  <c r="E7" i="10"/>
  <c r="D7" i="10"/>
  <c r="C7" i="10"/>
  <c r="B7" i="10"/>
  <c r="H7" i="9"/>
  <c r="B69" i="9"/>
  <c r="G7" i="9"/>
  <c r="B55" i="9" s="1"/>
  <c r="F7" i="9"/>
  <c r="B41" i="9"/>
  <c r="E7" i="9"/>
  <c r="B27" i="9" s="1"/>
  <c r="D7" i="9"/>
  <c r="B13" i="9" s="1"/>
  <c r="B20" i="9"/>
  <c r="B24" i="9"/>
  <c r="A38" i="9"/>
  <c r="B38" i="9" s="1"/>
  <c r="C38" i="9" s="1"/>
  <c r="D38" i="9" s="1"/>
  <c r="F38" i="9" s="1"/>
  <c r="H38" i="9" s="1"/>
  <c r="A34" i="9"/>
  <c r="B34" i="9"/>
  <c r="C20" i="9"/>
  <c r="C24" i="9"/>
  <c r="F17" i="16"/>
  <c r="G17" i="16" s="1"/>
  <c r="H17" i="16" s="1"/>
  <c r="G18" i="1"/>
  <c r="D18" i="1"/>
  <c r="B19" i="9"/>
  <c r="B23" i="9"/>
  <c r="A37" i="9" s="1"/>
  <c r="B37" i="9" s="1"/>
  <c r="B21" i="9"/>
  <c r="B22" i="9"/>
  <c r="C22" i="9" s="1"/>
  <c r="A36" i="9"/>
  <c r="B36" i="9"/>
  <c r="A50" i="9" s="1"/>
  <c r="B50" i="9" s="1"/>
  <c r="A35" i="9"/>
  <c r="B35" i="9"/>
  <c r="C21" i="9"/>
  <c r="C36" i="9"/>
  <c r="A64" i="9" l="1"/>
  <c r="B64" i="9" s="1"/>
  <c r="C50" i="9"/>
  <c r="C37" i="9"/>
  <c r="A51" i="9"/>
  <c r="B51" i="9" s="1"/>
  <c r="C23" i="9"/>
  <c r="D23" i="9" s="1"/>
  <c r="F23" i="9" s="1"/>
  <c r="H23" i="9" s="1"/>
  <c r="A33" i="9"/>
  <c r="B33" i="9" s="1"/>
  <c r="C19" i="9"/>
  <c r="D19" i="9" s="1"/>
  <c r="F19" i="9" s="1"/>
  <c r="H19" i="9" s="1"/>
  <c r="A52" i="9"/>
  <c r="B52" i="9" s="1"/>
  <c r="D50" i="9"/>
  <c r="F50" i="9" s="1"/>
  <c r="H50" i="9" s="1"/>
  <c r="C34" i="9"/>
  <c r="D34" i="9" s="1"/>
  <c r="F34" i="9" s="1"/>
  <c r="H34" i="9" s="1"/>
  <c r="A48" i="9"/>
  <c r="B48" i="9" s="1"/>
  <c r="D20" i="9"/>
  <c r="F20" i="9" s="1"/>
  <c r="H20" i="9" s="1"/>
  <c r="D24" i="9"/>
  <c r="F24" i="9" s="1"/>
  <c r="H24" i="9" s="1"/>
  <c r="D22" i="9"/>
  <c r="F22" i="9" s="1"/>
  <c r="H22" i="9" s="1"/>
  <c r="D21" i="9"/>
  <c r="F21" i="9" s="1"/>
  <c r="H21" i="9" s="1"/>
  <c r="H26" i="17"/>
  <c r="F29" i="1" s="1"/>
  <c r="G26" i="15"/>
  <c r="E28" i="1" s="1"/>
  <c r="I28" i="1" s="1"/>
  <c r="C35" i="9"/>
  <c r="D35" i="9" s="1"/>
  <c r="F35" i="9" s="1"/>
  <c r="H35" i="9" s="1"/>
  <c r="A49" i="9"/>
  <c r="B49" i="9" s="1"/>
  <c r="D37" i="9"/>
  <c r="F37" i="9" s="1"/>
  <c r="H37" i="9" s="1"/>
  <c r="J26" i="17"/>
  <c r="H29" i="1" s="1"/>
  <c r="I26" i="15"/>
  <c r="G28" i="1" s="1"/>
  <c r="F26" i="17"/>
  <c r="D29" i="1" s="1"/>
  <c r="I29" i="1" s="1"/>
  <c r="H26" i="15"/>
  <c r="F28" i="1" s="1"/>
  <c r="G26" i="17"/>
  <c r="E29" i="1" s="1"/>
  <c r="E20" i="16"/>
  <c r="D8" i="16" s="1"/>
  <c r="D17" i="1" s="1"/>
  <c r="H16" i="1"/>
  <c r="G16" i="1"/>
  <c r="E16" i="1"/>
  <c r="D16" i="1"/>
  <c r="H18" i="1"/>
  <c r="F18" i="1"/>
  <c r="E18" i="1"/>
  <c r="I17" i="16"/>
  <c r="I20" i="16" s="1"/>
  <c r="H8" i="16" s="1"/>
  <c r="H17" i="1" s="1"/>
  <c r="H20" i="16"/>
  <c r="G8" i="16" s="1"/>
  <c r="G17" i="1" s="1"/>
  <c r="G20" i="16"/>
  <c r="F8" i="16" s="1"/>
  <c r="F17" i="1" s="1"/>
  <c r="K14" i="17"/>
  <c r="C33" i="9"/>
  <c r="D33" i="9" s="1"/>
  <c r="F33" i="9" s="1"/>
  <c r="H33" i="9" s="1"/>
  <c r="A47" i="9"/>
  <c r="B47" i="9" s="1"/>
  <c r="C18" i="9"/>
  <c r="D18" i="9" s="1"/>
  <c r="F18" i="9" s="1"/>
  <c r="H18" i="9" s="1"/>
  <c r="G20" i="10"/>
  <c r="G21" i="10" s="1"/>
  <c r="K17" i="12"/>
  <c r="K26" i="12" s="1"/>
  <c r="C32" i="9"/>
  <c r="D32" i="9" s="1"/>
  <c r="F32" i="9" s="1"/>
  <c r="H32" i="9" s="1"/>
  <c r="A46" i="9"/>
  <c r="B46" i="9" s="1"/>
  <c r="K14" i="19"/>
  <c r="K26" i="17"/>
  <c r="K24" i="15"/>
  <c r="K26" i="15" s="1"/>
  <c r="F20" i="16"/>
  <c r="A66" i="9" l="1"/>
  <c r="B66" i="9" s="1"/>
  <c r="C52" i="9"/>
  <c r="D52" i="9" s="1"/>
  <c r="F52" i="9" s="1"/>
  <c r="H52" i="9" s="1"/>
  <c r="C51" i="9"/>
  <c r="D51" i="9" s="1"/>
  <c r="F51" i="9" s="1"/>
  <c r="H51" i="9" s="1"/>
  <c r="A65" i="9"/>
  <c r="B65" i="9" s="1"/>
  <c r="I16" i="1"/>
  <c r="H25" i="9"/>
  <c r="D11" i="9" s="1"/>
  <c r="D15" i="1" s="1"/>
  <c r="D19" i="1" s="1"/>
  <c r="C49" i="9"/>
  <c r="D49" i="9" s="1"/>
  <c r="F49" i="9" s="1"/>
  <c r="H49" i="9" s="1"/>
  <c r="A63" i="9"/>
  <c r="B63" i="9" s="1"/>
  <c r="A62" i="9"/>
  <c r="B62" i="9" s="1"/>
  <c r="C48" i="9"/>
  <c r="D48" i="9" s="1"/>
  <c r="F48" i="9" s="1"/>
  <c r="H48" i="9" s="1"/>
  <c r="A78" i="9"/>
  <c r="B78" i="9" s="1"/>
  <c r="C78" i="9" s="1"/>
  <c r="D78" i="9" s="1"/>
  <c r="F78" i="9" s="1"/>
  <c r="H78" i="9" s="1"/>
  <c r="C64" i="9"/>
  <c r="D64" i="9" s="1"/>
  <c r="F64" i="9" s="1"/>
  <c r="H64" i="9" s="1"/>
  <c r="I18" i="1"/>
  <c r="D14" i="13"/>
  <c r="D16" i="13" s="1"/>
  <c r="D21" i="1" s="1"/>
  <c r="C47" i="9"/>
  <c r="D47" i="9" s="1"/>
  <c r="F47" i="9" s="1"/>
  <c r="H47" i="9" s="1"/>
  <c r="A61" i="9"/>
  <c r="B61" i="9" s="1"/>
  <c r="H39" i="9"/>
  <c r="E11" i="9" s="1"/>
  <c r="E15" i="1" s="1"/>
  <c r="A60" i="9"/>
  <c r="B60" i="9" s="1"/>
  <c r="C46" i="9"/>
  <c r="D46" i="9" s="1"/>
  <c r="F46" i="9" s="1"/>
  <c r="H46" i="9" s="1"/>
  <c r="E8" i="16"/>
  <c r="D23" i="1" l="1"/>
  <c r="D28" i="13"/>
  <c r="A76" i="9"/>
  <c r="B76" i="9" s="1"/>
  <c r="C76" i="9" s="1"/>
  <c r="D76" i="9" s="1"/>
  <c r="F76" i="9" s="1"/>
  <c r="H76" i="9" s="1"/>
  <c r="C62" i="9"/>
  <c r="D62" i="9" s="1"/>
  <c r="F62" i="9" s="1"/>
  <c r="H62" i="9" s="1"/>
  <c r="A80" i="9"/>
  <c r="B80" i="9" s="1"/>
  <c r="C80" i="9" s="1"/>
  <c r="D80" i="9" s="1"/>
  <c r="F80" i="9" s="1"/>
  <c r="H80" i="9" s="1"/>
  <c r="C66" i="9"/>
  <c r="D66" i="9" s="1"/>
  <c r="F66" i="9" s="1"/>
  <c r="H66" i="9" s="1"/>
  <c r="H53" i="9"/>
  <c r="F11" i="9" s="1"/>
  <c r="F28" i="13" s="1"/>
  <c r="C63" i="9"/>
  <c r="D63" i="9" s="1"/>
  <c r="F63" i="9" s="1"/>
  <c r="H63" i="9" s="1"/>
  <c r="A77" i="9"/>
  <c r="B77" i="9" s="1"/>
  <c r="C77" i="9" s="1"/>
  <c r="D77" i="9" s="1"/>
  <c r="F77" i="9" s="1"/>
  <c r="H77" i="9" s="1"/>
  <c r="C65" i="9"/>
  <c r="D65" i="9" s="1"/>
  <c r="F65" i="9" s="1"/>
  <c r="H65" i="9" s="1"/>
  <c r="A79" i="9"/>
  <c r="B79" i="9" s="1"/>
  <c r="C79" i="9" s="1"/>
  <c r="D79" i="9" s="1"/>
  <c r="F79" i="9" s="1"/>
  <c r="H79" i="9" s="1"/>
  <c r="E14" i="13"/>
  <c r="E28" i="13"/>
  <c r="D27" i="13"/>
  <c r="D30" i="13" s="1"/>
  <c r="F16" i="19" s="1"/>
  <c r="F18" i="19" s="1"/>
  <c r="D30" i="1" s="1"/>
  <c r="D32" i="1" s="1"/>
  <c r="D35" i="1" s="1"/>
  <c r="A75" i="9"/>
  <c r="B75" i="9" s="1"/>
  <c r="C75" i="9" s="1"/>
  <c r="D75" i="9" s="1"/>
  <c r="F75" i="9" s="1"/>
  <c r="H75" i="9" s="1"/>
  <c r="C61" i="9"/>
  <c r="D61" i="9" s="1"/>
  <c r="F61" i="9" s="1"/>
  <c r="H61" i="9" s="1"/>
  <c r="E27" i="13"/>
  <c r="E16" i="13"/>
  <c r="E21" i="1" s="1"/>
  <c r="A74" i="9"/>
  <c r="B74" i="9" s="1"/>
  <c r="C74" i="9" s="1"/>
  <c r="D74" i="9" s="1"/>
  <c r="F74" i="9" s="1"/>
  <c r="H74" i="9" s="1"/>
  <c r="C60" i="9"/>
  <c r="D60" i="9" s="1"/>
  <c r="F60" i="9" s="1"/>
  <c r="H60" i="9" s="1"/>
  <c r="E17" i="1"/>
  <c r="I8" i="16"/>
  <c r="F14" i="13" l="1"/>
  <c r="H81" i="9"/>
  <c r="H11" i="9" s="1"/>
  <c r="H28" i="13" s="1"/>
  <c r="F15" i="1"/>
  <c r="F19" i="1" s="1"/>
  <c r="F23" i="1" s="1"/>
  <c r="H67" i="9"/>
  <c r="G11" i="9" s="1"/>
  <c r="F27" i="13"/>
  <c r="F16" i="13"/>
  <c r="F21" i="1" s="1"/>
  <c r="H15" i="1"/>
  <c r="H19" i="1" s="1"/>
  <c r="E30" i="13"/>
  <c r="I17" i="1"/>
  <c r="E19" i="1"/>
  <c r="E23" i="1" s="1"/>
  <c r="H14" i="13" l="1"/>
  <c r="G15" i="1"/>
  <c r="G19" i="1" s="1"/>
  <c r="G28" i="13"/>
  <c r="G14" i="13"/>
  <c r="G27" i="13" s="1"/>
  <c r="I11" i="9"/>
  <c r="I15" i="1"/>
  <c r="F30" i="13"/>
  <c r="H16" i="19" s="1"/>
  <c r="H18" i="19" s="1"/>
  <c r="F30" i="1" s="1"/>
  <c r="F32" i="1" s="1"/>
  <c r="F35" i="1" s="1"/>
  <c r="G16" i="19"/>
  <c r="G18" i="19" s="1"/>
  <c r="H16" i="13"/>
  <c r="H27" i="13"/>
  <c r="I19" i="1"/>
  <c r="G16" i="13" l="1"/>
  <c r="I14" i="13"/>
  <c r="I28" i="13"/>
  <c r="H21" i="1"/>
  <c r="H23" i="1" s="1"/>
  <c r="H30" i="13"/>
  <c r="J16" i="19" s="1"/>
  <c r="G21" i="1"/>
  <c r="G30" i="13"/>
  <c r="E30" i="1"/>
  <c r="I16" i="13" l="1"/>
  <c r="I27" i="13"/>
  <c r="J18" i="19"/>
  <c r="H30" i="1" s="1"/>
  <c r="H32" i="1" s="1"/>
  <c r="H35" i="1" s="1"/>
  <c r="I16" i="19"/>
  <c r="I18" i="19" s="1"/>
  <c r="E32" i="1"/>
  <c r="E35" i="1" s="1"/>
  <c r="I21" i="1"/>
  <c r="I23" i="1" s="1"/>
  <c r="G23" i="1"/>
  <c r="G30" i="1" l="1"/>
  <c r="K16" i="19"/>
  <c r="K18" i="19" s="1"/>
  <c r="G32" i="1" l="1"/>
  <c r="G35" i="1" s="1"/>
  <c r="I30" i="1"/>
  <c r="I32" i="1" s="1"/>
  <c r="I35" i="1" s="1"/>
</calcChain>
</file>

<file path=xl/sharedStrings.xml><?xml version="1.0" encoding="utf-8"?>
<sst xmlns="http://schemas.openxmlformats.org/spreadsheetml/2006/main" count="368" uniqueCount="169">
  <si>
    <t>1)</t>
  </si>
  <si>
    <t>4)</t>
  </si>
  <si>
    <t>Indirekta kostnader</t>
  </si>
  <si>
    <t>Projekt</t>
  </si>
  <si>
    <t>Projektledare</t>
  </si>
  <si>
    <t>Direkta kostnader</t>
  </si>
  <si>
    <t>Lokaler</t>
  </si>
  <si>
    <t>Drift</t>
  </si>
  <si>
    <t>Summa direkta kostnader</t>
  </si>
  <si>
    <t>Summa projektkostnader</t>
  </si>
  <si>
    <t>Summa</t>
  </si>
  <si>
    <t>Huvudsökandens underskrift</t>
  </si>
  <si>
    <t>Instrument</t>
  </si>
  <si>
    <t>Litteratur</t>
  </si>
  <si>
    <t>Kontor</t>
  </si>
  <si>
    <t>Konferensresor</t>
  </si>
  <si>
    <t>Forskningsresor</t>
  </si>
  <si>
    <t>tkr</t>
  </si>
  <si>
    <t>Löner inkl soc avg</t>
  </si>
  <si>
    <t>Finansiering, tkr</t>
  </si>
  <si>
    <t>Projektkostnader, tkr</t>
  </si>
  <si>
    <t>Direkta lokalkostnader</t>
  </si>
  <si>
    <t>Beräknade direkta driftskostnader i projektet specificeras enligt finansiärens önskemål.</t>
  </si>
  <si>
    <t>och specificeras enligt finansiärens önskemål.</t>
  </si>
  <si>
    <t>Beräknade direkta lokalkostnader för de direkt medverkande i projektet anges</t>
  </si>
  <si>
    <t>Fördelningsbas</t>
  </si>
  <si>
    <t>till gällande interna kvadratmeterpris.</t>
  </si>
  <si>
    <t>Köpta tjänster/konsulter</t>
  </si>
  <si>
    <t>År</t>
  </si>
  <si>
    <t>Högskolan</t>
  </si>
  <si>
    <t>Summa projektfinansiering</t>
  </si>
  <si>
    <t>………………………………</t>
  </si>
  <si>
    <t>1.</t>
  </si>
  <si>
    <t>2.</t>
  </si>
  <si>
    <t>3.</t>
  </si>
  <si>
    <t>4.</t>
  </si>
  <si>
    <t>5.</t>
  </si>
  <si>
    <t>6.</t>
  </si>
  <si>
    <t xml:space="preserve">Faktiska lokalkostnader beräknas för använda lokalytor (kontor, laboratorier) </t>
  </si>
  <si>
    <t>Beräknade indirekta kostnader för projektet räknas fram och specificeras enligt</t>
  </si>
  <si>
    <t>Högskolan Dalarna</t>
  </si>
  <si>
    <t>Datum</t>
  </si>
  <si>
    <t>Förbrukningsinventarier *)</t>
  </si>
  <si>
    <t>Förbrukningsmaterial *)</t>
  </si>
  <si>
    <t xml:space="preserve">Pris per kvm </t>
  </si>
  <si>
    <t xml:space="preserve">Kommentarer </t>
  </si>
  <si>
    <t>Projektets indirekta kostnader består av projektets andel av</t>
  </si>
  <si>
    <t>högskolegemensamma, bibliotek och institutionsgemensamma kostnader.</t>
  </si>
  <si>
    <t>Konsulter isf anställd personal **)</t>
  </si>
  <si>
    <t>**) OH-påslag görs på detta underlag</t>
  </si>
  <si>
    <t xml:space="preserve">Påslag </t>
  </si>
  <si>
    <t>Projektkalkyl</t>
  </si>
  <si>
    <t>7.</t>
  </si>
  <si>
    <t>Avgifter</t>
  </si>
  <si>
    <t>Bidrag</t>
  </si>
  <si>
    <t>Månadslön</t>
  </si>
  <si>
    <t>Lön</t>
  </si>
  <si>
    <t>Beräknad</t>
  </si>
  <si>
    <t>Budgeterad</t>
  </si>
  <si>
    <t>Avser</t>
  </si>
  <si>
    <t>i kr</t>
  </si>
  <si>
    <t xml:space="preserve"> inkl 2%</t>
  </si>
  <si>
    <t>inkl lkp</t>
  </si>
  <si>
    <t>Antal</t>
  </si>
  <si>
    <t>årskostnad</t>
  </si>
  <si>
    <t>Omfattning</t>
  </si>
  <si>
    <t>lönekostnad</t>
  </si>
  <si>
    <t>lönerev</t>
  </si>
  <si>
    <t>sem.tillägg</t>
  </si>
  <si>
    <t>månader</t>
  </si>
  <si>
    <t>i %</t>
  </si>
  <si>
    <t>År 1</t>
  </si>
  <si>
    <t>År 2</t>
  </si>
  <si>
    <t>År 3</t>
  </si>
  <si>
    <t>År 4</t>
  </si>
  <si>
    <t>År 5</t>
  </si>
  <si>
    <t>Löneökning</t>
  </si>
  <si>
    <t>LKP</t>
  </si>
  <si>
    <t>efter</t>
  </si>
  <si>
    <t>summa</t>
  </si>
  <si>
    <t>Löner inkl sociala avg</t>
  </si>
  <si>
    <t>Avskrivningar - investering</t>
  </si>
  <si>
    <t>Avskrivnings-</t>
  </si>
  <si>
    <t>Investeringen avser</t>
  </si>
  <si>
    <t>(ink.pris ex moms)</t>
  </si>
  <si>
    <t>tid (år)*</t>
  </si>
  <si>
    <t>Anläggningstyp</t>
  </si>
  <si>
    <t>kategori</t>
  </si>
  <si>
    <t>år 1</t>
  </si>
  <si>
    <t>år 2</t>
  </si>
  <si>
    <t>år 3</t>
  </si>
  <si>
    <t>år 4</t>
  </si>
  <si>
    <t>år 5</t>
  </si>
  <si>
    <t>Avskrivning</t>
  </si>
  <si>
    <t>fastighetsinventarier</t>
  </si>
  <si>
    <t>labutrustning</t>
  </si>
  <si>
    <t>datorer och kringutr</t>
  </si>
  <si>
    <t>INFO</t>
  </si>
  <si>
    <t>timmar</t>
  </si>
  <si>
    <t>Labkostn</t>
  </si>
  <si>
    <t>timkostn</t>
  </si>
  <si>
    <t>Hyrda lokaler</t>
  </si>
  <si>
    <t>externa</t>
  </si>
  <si>
    <t>Påslag</t>
  </si>
  <si>
    <t>Direkt lön</t>
  </si>
  <si>
    <t>Konsult ist f anst</t>
  </si>
  <si>
    <t>Finansiär statliga avgift/bidrag</t>
  </si>
  <si>
    <t>Finansiär, ickestatligt avgift/bidrag</t>
  </si>
  <si>
    <t>Projektets resultat</t>
  </si>
  <si>
    <t>3)   Avskrivningar - investeringar</t>
  </si>
  <si>
    <t>5)</t>
  </si>
  <si>
    <t>ÄNDRA TILL RÄTT %</t>
  </si>
  <si>
    <t>Finansiär, namn</t>
  </si>
  <si>
    <t>7)   Icke statliga finansiärer</t>
  </si>
  <si>
    <t>6)   Statliga finansiärer</t>
  </si>
  <si>
    <t>2)   Drift</t>
  </si>
  <si>
    <t>per år.</t>
  </si>
  <si>
    <t>Kalkyl granskad av ekonom</t>
  </si>
  <si>
    <r>
      <t>lönerev</t>
    </r>
    <r>
      <rPr>
        <sz val="10"/>
        <rFont val="Arial"/>
      </rPr>
      <t xml:space="preserve"> år 1, osv </t>
    </r>
  </si>
  <si>
    <t>* Kalkylmässigt räknar vi med</t>
  </si>
  <si>
    <r>
      <t xml:space="preserve">* Lön år 2, baseras på </t>
    </r>
    <r>
      <rPr>
        <i/>
        <sz val="10"/>
        <rFont val="Arial"/>
        <family val="2"/>
      </rPr>
      <t>Lön efter</t>
    </r>
    <r>
      <rPr>
        <sz val="10"/>
        <rFont val="Arial"/>
      </rPr>
      <t xml:space="preserve"> </t>
    </r>
  </si>
  <si>
    <t>Antal kontor à</t>
  </si>
  <si>
    <t>kvm</t>
  </si>
  <si>
    <t>kr</t>
  </si>
  <si>
    <t>Akademi</t>
  </si>
  <si>
    <t>Ansökan och kalkyl godkänd av forskningsledare/akademichef</t>
  </si>
  <si>
    <t>8.</t>
  </si>
  <si>
    <t>8)  Högskolan</t>
  </si>
  <si>
    <t>Anslag</t>
  </si>
  <si>
    <t>* Löneökningen bedöms vara 3 %</t>
  </si>
  <si>
    <t xml:space="preserve">48 % LKP. </t>
  </si>
  <si>
    <t>Grundutbildning</t>
  </si>
  <si>
    <t>Forskning, uppdragsforskning/-utbildning</t>
  </si>
  <si>
    <t>På direkt lön</t>
  </si>
  <si>
    <t>På totala kostnader</t>
  </si>
  <si>
    <t>Högskolans finansiering</t>
  </si>
  <si>
    <t>Specificera Högskolans finansiering. Var</t>
  </si>
  <si>
    <t>kommer medlen att tas ifrån? Ex. forsknings-</t>
  </si>
  <si>
    <t>Inköpspriset skall uppgå till minst</t>
  </si>
  <si>
    <t>20 000 kr exkl moms för att räknas</t>
  </si>
  <si>
    <t>områdets anslag, strategisk reserv.</t>
  </si>
  <si>
    <t>Indirekta kostnader - OH</t>
  </si>
  <si>
    <t>OH utöver avtalat</t>
  </si>
  <si>
    <t>OH utöver avtalat - i förekommande fall</t>
  </si>
  <si>
    <t>*) Material och inventarier under 20 000 kr. Ex vis datorer</t>
  </si>
  <si>
    <t>som en investering.</t>
  </si>
  <si>
    <t>OH utöver avtalat - se flik 5.</t>
  </si>
  <si>
    <t>Total</t>
  </si>
  <si>
    <t xml:space="preserve">Gulmarkerade celler fylls i </t>
  </si>
  <si>
    <t>Andel av rumsytan som skall belasta projektet</t>
  </si>
  <si>
    <t xml:space="preserve">Ett kontor är ca 25 </t>
  </si>
  <si>
    <t>kvm inkl kringyta</t>
  </si>
  <si>
    <t>Alla finansiärer godtar inte det påslag för indirekta</t>
  </si>
  <si>
    <t>kostnader som Högskolan Dalarna tillämpar. Ibland</t>
  </si>
  <si>
    <t>godtas en lägre procentsats och ibland kan fördelnings-</t>
  </si>
  <si>
    <t>basen vara en annan. Ta reda på vad som gäller för just</t>
  </si>
  <si>
    <t>om OH utöver avtal.</t>
  </si>
  <si>
    <t>Indirekt kostn som accepteras av finansiär</t>
  </si>
  <si>
    <t xml:space="preserve">ditt projekt. Din ekonom kan hjälpa dig med frågor </t>
  </si>
  <si>
    <t>Summa lönekostn i tkr</t>
  </si>
  <si>
    <t>Summa kr</t>
  </si>
  <si>
    <t>Summa tkr</t>
  </si>
  <si>
    <t>anskaffn.kostn kr</t>
  </si>
  <si>
    <t>Summa investering tkr</t>
  </si>
  <si>
    <t>Summa avskrivning tkr</t>
  </si>
  <si>
    <t>Totalt tkr</t>
  </si>
  <si>
    <t>Differens - OH utöver avtal tkr</t>
  </si>
  <si>
    <t>kr per år</t>
  </si>
  <si>
    <t>Kostnad per år,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</si>
</sst>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yyyy/mm/dd;@"/>
    <numFmt numFmtId="166" formatCode="_-* #,##0\ &quot;kr&quot;_-;\-* #,##0\ &quot;kr&quot;_-;_-* &quot;-&quot;??\ &quot;kr&quot;_-;_-@_-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/>
    <xf numFmtId="0" fontId="4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0" fontId="4" fillId="0" borderId="3" xfId="0" applyFont="1" applyBorder="1"/>
    <xf numFmtId="0" fontId="4" fillId="0" borderId="0" xfId="0" applyFont="1" applyBorder="1"/>
    <xf numFmtId="0" fontId="5" fillId="0" borderId="2" xfId="0" applyFont="1" applyFill="1" applyBorder="1"/>
    <xf numFmtId="0" fontId="4" fillId="0" borderId="2" xfId="0" applyFont="1" applyFill="1" applyBorder="1"/>
    <xf numFmtId="0" fontId="3" fillId="0" borderId="6" xfId="0" applyFont="1" applyBorder="1"/>
    <xf numFmtId="0" fontId="4" fillId="0" borderId="6" xfId="0" applyFont="1" applyBorder="1"/>
    <xf numFmtId="0" fontId="6" fillId="0" borderId="0" xfId="0" applyFont="1"/>
    <xf numFmtId="0" fontId="4" fillId="0" borderId="7" xfId="0" applyFont="1" applyBorder="1"/>
    <xf numFmtId="0" fontId="3" fillId="0" borderId="8" xfId="0" applyFont="1" applyBorder="1"/>
    <xf numFmtId="0" fontId="4" fillId="0" borderId="4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/>
    <xf numFmtId="0" fontId="0" fillId="0" borderId="0" xfId="0" applyBorder="1"/>
    <xf numFmtId="3" fontId="3" fillId="0" borderId="0" xfId="0" applyNumberFormat="1" applyFont="1" applyBorder="1"/>
    <xf numFmtId="3" fontId="3" fillId="0" borderId="0" xfId="0" applyNumberFormat="1" applyFont="1" applyFill="1" applyBorder="1"/>
    <xf numFmtId="3" fontId="3" fillId="0" borderId="3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3" fontId="4" fillId="0" borderId="3" xfId="0" applyNumberFormat="1" applyFont="1" applyBorder="1"/>
    <xf numFmtId="0" fontId="5" fillId="0" borderId="0" xfId="0" applyFont="1" applyFill="1"/>
    <xf numFmtId="0" fontId="5" fillId="2" borderId="1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3" fontId="3" fillId="0" borderId="1" xfId="0" applyNumberFormat="1" applyFont="1" applyFill="1" applyBorder="1"/>
    <xf numFmtId="0" fontId="5" fillId="0" borderId="9" xfId="0" applyFont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Border="1"/>
    <xf numFmtId="0" fontId="2" fillId="0" borderId="0" xfId="0" applyFont="1" applyBorder="1"/>
    <xf numFmtId="0" fontId="11" fillId="0" borderId="0" xfId="0" applyFont="1"/>
    <xf numFmtId="0" fontId="7" fillId="0" borderId="0" xfId="0" applyFont="1"/>
    <xf numFmtId="0" fontId="5" fillId="2" borderId="0" xfId="0" applyFont="1" applyFill="1"/>
    <xf numFmtId="0" fontId="5" fillId="0" borderId="10" xfId="0" applyFont="1" applyBorder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0" fontId="0" fillId="2" borderId="10" xfId="0" applyFill="1" applyBorder="1"/>
    <xf numFmtId="0" fontId="0" fillId="0" borderId="3" xfId="0" applyBorder="1"/>
    <xf numFmtId="0" fontId="0" fillId="0" borderId="6" xfId="0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12" xfId="0" applyBorder="1"/>
    <xf numFmtId="0" fontId="0" fillId="0" borderId="2" xfId="0" applyBorder="1" applyAlignment="1"/>
    <xf numFmtId="0" fontId="0" fillId="0" borderId="1" xfId="0" applyBorder="1" applyAlignment="1"/>
    <xf numFmtId="0" fontId="9" fillId="3" borderId="13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0" xfId="0" applyNumberFormat="1" applyFont="1" applyBorder="1"/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/>
    <xf numFmtId="3" fontId="3" fillId="0" borderId="0" xfId="0" applyNumberFormat="1" applyFont="1" applyFill="1" applyBorder="1" applyProtection="1">
      <protection locked="0"/>
    </xf>
    <xf numFmtId="3" fontId="3" fillId="0" borderId="3" xfId="0" applyNumberFormat="1" applyFont="1" applyFill="1" applyBorder="1" applyProtection="1">
      <protection locked="0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/>
    <xf numFmtId="3" fontId="1" fillId="0" borderId="0" xfId="1" applyNumberFormat="1"/>
    <xf numFmtId="0" fontId="1" fillId="0" borderId="0" xfId="1"/>
    <xf numFmtId="3" fontId="4" fillId="0" borderId="12" xfId="1" applyNumberFormat="1" applyFont="1" applyBorder="1" applyProtection="1">
      <protection locked="0"/>
    </xf>
    <xf numFmtId="0" fontId="11" fillId="0" borderId="0" xfId="1" applyFont="1" applyBorder="1" applyAlignment="1">
      <alignment horizontal="right"/>
    </xf>
    <xf numFmtId="0" fontId="4" fillId="0" borderId="0" xfId="1" applyFont="1"/>
    <xf numFmtId="3" fontId="1" fillId="0" borderId="14" xfId="1" applyNumberFormat="1" applyFont="1" applyBorder="1" applyProtection="1">
      <protection locked="0"/>
    </xf>
    <xf numFmtId="0" fontId="4" fillId="0" borderId="12" xfId="1" applyFont="1" applyBorder="1"/>
    <xf numFmtId="0" fontId="4" fillId="1" borderId="12" xfId="1" applyFont="1" applyFill="1" applyBorder="1"/>
    <xf numFmtId="3" fontId="4" fillId="0" borderId="12" xfId="1" applyNumberFormat="1" applyFont="1" applyBorder="1"/>
    <xf numFmtId="0" fontId="1" fillId="0" borderId="2" xfId="1" applyFill="1" applyBorder="1" applyAlignment="1" applyProtection="1">
      <alignment horizontal="center"/>
      <protection locked="0"/>
    </xf>
    <xf numFmtId="3" fontId="4" fillId="0" borderId="18" xfId="1" applyNumberFormat="1" applyFont="1" applyBorder="1"/>
    <xf numFmtId="0" fontId="1" fillId="0" borderId="14" xfId="1" applyFill="1" applyBorder="1" applyAlignment="1" applyProtection="1">
      <alignment horizontal="center"/>
      <protection locked="0"/>
    </xf>
    <xf numFmtId="0" fontId="1" fillId="2" borderId="2" xfId="1" applyFill="1" applyBorder="1" applyAlignment="1" applyProtection="1">
      <alignment horizontal="center"/>
      <protection locked="0"/>
    </xf>
    <xf numFmtId="0" fontId="1" fillId="2" borderId="14" xfId="1" applyFill="1" applyBorder="1" applyProtection="1">
      <protection locked="0"/>
    </xf>
    <xf numFmtId="3" fontId="1" fillId="2" borderId="13" xfId="1" applyNumberFormat="1" applyFill="1" applyBorder="1"/>
    <xf numFmtId="0" fontId="1" fillId="2" borderId="10" xfId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5" fillId="0" borderId="10" xfId="0" applyFont="1" applyFill="1" applyBorder="1" applyAlignment="1">
      <alignment horizontal="right"/>
    </xf>
    <xf numFmtId="0" fontId="0" fillId="4" borderId="5" xfId="0" applyFill="1" applyBorder="1"/>
    <xf numFmtId="0" fontId="0" fillId="4" borderId="7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4" xfId="0" applyFill="1" applyBorder="1"/>
    <xf numFmtId="49" fontId="7" fillId="0" borderId="0" xfId="0" applyNumberFormat="1" applyFont="1"/>
    <xf numFmtId="3" fontId="5" fillId="0" borderId="5" xfId="0" applyNumberFormat="1" applyFont="1" applyBorder="1"/>
    <xf numFmtId="3" fontId="5" fillId="0" borderId="10" xfId="0" applyNumberFormat="1" applyFont="1" applyFill="1" applyBorder="1" applyAlignment="1">
      <alignment horizontal="right"/>
    </xf>
    <xf numFmtId="164" fontId="10" fillId="0" borderId="16" xfId="3" applyNumberFormat="1" applyFont="1" applyBorder="1" applyAlignment="1">
      <alignment horizontal="center"/>
    </xf>
    <xf numFmtId="0" fontId="13" fillId="4" borderId="20" xfId="0" applyFont="1" applyFill="1" applyBorder="1"/>
    <xf numFmtId="0" fontId="0" fillId="4" borderId="21" xfId="0" applyFill="1" applyBorder="1"/>
    <xf numFmtId="0" fontId="0" fillId="4" borderId="22" xfId="0" applyFill="1" applyBorder="1"/>
    <xf numFmtId="9" fontId="0" fillId="4" borderId="1" xfId="0" applyNumberFormat="1" applyFill="1" applyBorder="1" applyAlignment="1">
      <alignment horizontal="center"/>
    </xf>
    <xf numFmtId="0" fontId="0" fillId="4" borderId="23" xfId="0" applyFill="1" applyBorder="1"/>
    <xf numFmtId="0" fontId="0" fillId="4" borderId="24" xfId="0" applyFill="1" applyBorder="1"/>
    <xf numFmtId="0" fontId="3" fillId="0" borderId="7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Fill="1" applyBorder="1" applyProtection="1">
      <protection locked="0"/>
    </xf>
    <xf numFmtId="3" fontId="3" fillId="0" borderId="4" xfId="0" applyNumberFormat="1" applyFont="1" applyFill="1" applyBorder="1" applyProtection="1">
      <protection locked="0"/>
    </xf>
    <xf numFmtId="3" fontId="4" fillId="0" borderId="7" xfId="0" applyNumberFormat="1" applyFont="1" applyBorder="1"/>
    <xf numFmtId="0" fontId="10" fillId="0" borderId="5" xfId="0" applyFont="1" applyBorder="1"/>
    <xf numFmtId="0" fontId="10" fillId="0" borderId="6" xfId="0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0" fontId="10" fillId="0" borderId="8" xfId="0" applyFont="1" applyBorder="1"/>
    <xf numFmtId="0" fontId="10" fillId="0" borderId="3" xfId="0" applyFont="1" applyBorder="1"/>
    <xf numFmtId="3" fontId="10" fillId="0" borderId="3" xfId="0" applyNumberFormat="1" applyFont="1" applyBorder="1"/>
    <xf numFmtId="0" fontId="10" fillId="0" borderId="4" xfId="0" applyFont="1" applyBorder="1"/>
    <xf numFmtId="0" fontId="12" fillId="0" borderId="8" xfId="0" applyFont="1" applyBorder="1"/>
    <xf numFmtId="0" fontId="12" fillId="0" borderId="5" xfId="0" applyFont="1" applyBorder="1"/>
    <xf numFmtId="3" fontId="5" fillId="0" borderId="17" xfId="0" applyNumberFormat="1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/>
    <xf numFmtId="0" fontId="3" fillId="0" borderId="3" xfId="0" applyFont="1" applyFill="1" applyBorder="1" applyProtection="1">
      <protection locked="0"/>
    </xf>
    <xf numFmtId="9" fontId="0" fillId="2" borderId="10" xfId="2" applyFont="1" applyFill="1" applyBorder="1" applyAlignment="1">
      <alignment horizontal="center"/>
    </xf>
    <xf numFmtId="3" fontId="5" fillId="2" borderId="14" xfId="0" applyNumberFormat="1" applyFont="1" applyFill="1" applyBorder="1" applyAlignment="1" applyProtection="1">
      <alignment horizontal="center"/>
      <protection locked="0"/>
    </xf>
    <xf numFmtId="9" fontId="5" fillId="2" borderId="14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/>
    <xf numFmtId="0" fontId="0" fillId="4" borderId="6" xfId="0" applyFill="1" applyBorder="1"/>
    <xf numFmtId="0" fontId="0" fillId="4" borderId="3" xfId="0" applyFill="1" applyBorder="1"/>
    <xf numFmtId="0" fontId="6" fillId="4" borderId="8" xfId="0" applyFont="1" applyFill="1" applyBorder="1"/>
    <xf numFmtId="3" fontId="5" fillId="0" borderId="14" xfId="0" applyNumberFormat="1" applyFont="1" applyFill="1" applyBorder="1" applyAlignment="1" applyProtection="1">
      <alignment horizontal="center"/>
      <protection locked="0"/>
    </xf>
    <xf numFmtId="9" fontId="5" fillId="2" borderId="10" xfId="2" applyFont="1" applyFill="1" applyBorder="1" applyAlignment="1">
      <alignment horizontal="right"/>
    </xf>
    <xf numFmtId="0" fontId="0" fillId="0" borderId="0" xfId="0" applyAlignment="1"/>
    <xf numFmtId="9" fontId="0" fillId="2" borderId="10" xfId="2" applyFont="1" applyFill="1" applyBorder="1"/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Border="1"/>
    <xf numFmtId="0" fontId="3" fillId="4" borderId="25" xfId="0" applyFont="1" applyFill="1" applyBorder="1"/>
    <xf numFmtId="0" fontId="3" fillId="4" borderId="2" xfId="0" applyFont="1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3" fillId="4" borderId="23" xfId="0" applyFont="1" applyFill="1" applyBorder="1"/>
    <xf numFmtId="3" fontId="5" fillId="0" borderId="0" xfId="0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Border="1"/>
    <xf numFmtId="3" fontId="5" fillId="0" borderId="3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11" xfId="0" applyNumberFormat="1" applyBorder="1"/>
    <xf numFmtId="3" fontId="0" fillId="0" borderId="12" xfId="0" applyNumberFormat="1" applyBorder="1"/>
    <xf numFmtId="0" fontId="3" fillId="0" borderId="3" xfId="0" applyFont="1" applyFill="1" applyBorder="1"/>
    <xf numFmtId="0" fontId="3" fillId="4" borderId="31" xfId="0" applyFont="1" applyFill="1" applyBorder="1"/>
    <xf numFmtId="0" fontId="3" fillId="4" borderId="32" xfId="0" applyFont="1" applyFill="1" applyBorder="1"/>
    <xf numFmtId="0" fontId="3" fillId="4" borderId="19" xfId="0" applyFont="1" applyFill="1" applyBorder="1"/>
    <xf numFmtId="0" fontId="4" fillId="0" borderId="6" xfId="0" applyFont="1" applyBorder="1" applyAlignment="1">
      <alignment horizontal="center"/>
    </xf>
    <xf numFmtId="0" fontId="14" fillId="5" borderId="0" xfId="0" applyFont="1" applyFill="1" applyBorder="1"/>
    <xf numFmtId="3" fontId="0" fillId="5" borderId="10" xfId="0" applyNumberFormat="1" applyFill="1" applyBorder="1"/>
    <xf numFmtId="0" fontId="14" fillId="5" borderId="0" xfId="0" applyFont="1" applyFill="1"/>
    <xf numFmtId="0" fontId="11" fillId="5" borderId="0" xfId="0" applyFont="1" applyFill="1"/>
    <xf numFmtId="0" fontId="0" fillId="5" borderId="0" xfId="0" applyFill="1"/>
    <xf numFmtId="0" fontId="3" fillId="5" borderId="3" xfId="0" applyFont="1" applyFill="1" applyBorder="1"/>
    <xf numFmtId="0" fontId="3" fillId="5" borderId="16" xfId="0" applyFont="1" applyFill="1" applyBorder="1"/>
    <xf numFmtId="0" fontId="6" fillId="5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14" fontId="14" fillId="5" borderId="10" xfId="0" applyNumberFormat="1" applyFont="1" applyFill="1" applyBorder="1"/>
    <xf numFmtId="0" fontId="7" fillId="5" borderId="0" xfId="0" applyFont="1" applyFill="1"/>
    <xf numFmtId="0" fontId="0" fillId="5" borderId="10" xfId="0" applyFill="1" applyBorder="1"/>
    <xf numFmtId="0" fontId="10" fillId="5" borderId="10" xfId="0" applyFont="1" applyFill="1" applyBorder="1"/>
    <xf numFmtId="164" fontId="0" fillId="5" borderId="10" xfId="0" applyNumberFormat="1" applyFill="1" applyBorder="1"/>
    <xf numFmtId="0" fontId="7" fillId="5" borderId="9" xfId="0" applyFont="1" applyFill="1" applyBorder="1"/>
    <xf numFmtId="0" fontId="9" fillId="5" borderId="3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33" xfId="0" applyFont="1" applyFill="1" applyBorder="1"/>
    <xf numFmtId="0" fontId="9" fillId="5" borderId="14" xfId="0" applyFont="1" applyFill="1" applyBorder="1"/>
    <xf numFmtId="9" fontId="9" fillId="5" borderId="13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5" borderId="7" xfId="0" applyFont="1" applyFill="1" applyBorder="1"/>
    <xf numFmtId="0" fontId="3" fillId="5" borderId="1" xfId="0" applyFont="1" applyFill="1" applyBorder="1"/>
    <xf numFmtId="3" fontId="3" fillId="5" borderId="1" xfId="0" applyNumberFormat="1" applyFont="1" applyFill="1" applyBorder="1"/>
    <xf numFmtId="3" fontId="3" fillId="5" borderId="1" xfId="0" applyNumberFormat="1" applyFont="1" applyFill="1" applyBorder="1" applyProtection="1">
      <protection locked="0"/>
    </xf>
    <xf numFmtId="3" fontId="3" fillId="5" borderId="4" xfId="0" applyNumberFormat="1" applyFont="1" applyFill="1" applyBorder="1" applyProtection="1">
      <protection locked="0"/>
    </xf>
    <xf numFmtId="0" fontId="3" fillId="5" borderId="4" xfId="0" applyFont="1" applyFill="1" applyBorder="1"/>
    <xf numFmtId="3" fontId="4" fillId="5" borderId="7" xfId="0" applyNumberFormat="1" applyFont="1" applyFill="1" applyBorder="1"/>
    <xf numFmtId="0" fontId="4" fillId="5" borderId="7" xfId="0" applyFont="1" applyFill="1" applyBorder="1"/>
    <xf numFmtId="0" fontId="4" fillId="5" borderId="4" xfId="0" applyFont="1" applyFill="1" applyBorder="1"/>
    <xf numFmtId="0" fontId="3" fillId="5" borderId="7" xfId="0" applyFont="1" applyFill="1" applyBorder="1"/>
    <xf numFmtId="3" fontId="4" fillId="5" borderId="1" xfId="0" applyNumberFormat="1" applyFont="1" applyFill="1" applyBorder="1"/>
    <xf numFmtId="3" fontId="10" fillId="5" borderId="7" xfId="0" applyNumberFormat="1" applyFont="1" applyFill="1" applyBorder="1"/>
    <xf numFmtId="0" fontId="10" fillId="5" borderId="4" xfId="0" applyFont="1" applyFill="1" applyBorder="1"/>
    <xf numFmtId="0" fontId="1" fillId="5" borderId="33" xfId="1" applyFill="1" applyBorder="1"/>
    <xf numFmtId="0" fontId="1" fillId="5" borderId="33" xfId="1" applyFill="1" applyBorder="1" applyAlignment="1">
      <alignment horizontal="center"/>
    </xf>
    <xf numFmtId="3" fontId="11" fillId="5" borderId="33" xfId="1" applyNumberFormat="1" applyFont="1" applyFill="1" applyBorder="1" applyAlignment="1">
      <alignment horizontal="center"/>
    </xf>
    <xf numFmtId="0" fontId="11" fillId="5" borderId="33" xfId="1" applyFont="1" applyFill="1" applyBorder="1" applyAlignment="1">
      <alignment horizontal="center"/>
    </xf>
    <xf numFmtId="0" fontId="1" fillId="5" borderId="14" xfId="1" applyFill="1" applyBorder="1"/>
    <xf numFmtId="0" fontId="11" fillId="5" borderId="14" xfId="1" applyFont="1" applyFill="1" applyBorder="1" applyAlignment="1">
      <alignment horizontal="center"/>
    </xf>
    <xf numFmtId="0" fontId="5" fillId="5" borderId="13" xfId="1" applyFont="1" applyFill="1" applyBorder="1"/>
    <xf numFmtId="0" fontId="11" fillId="5" borderId="13" xfId="1" applyFont="1" applyFill="1" applyBorder="1" applyAlignment="1">
      <alignment horizontal="center"/>
    </xf>
    <xf numFmtId="3" fontId="11" fillId="5" borderId="13" xfId="1" applyNumberFormat="1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9" fontId="5" fillId="5" borderId="10" xfId="2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0" xfId="0" applyFont="1" applyBorder="1" applyAlignment="1">
      <alignment horizontal="center"/>
    </xf>
    <xf numFmtId="3" fontId="5" fillId="5" borderId="10" xfId="0" applyNumberFormat="1" applyFont="1" applyFill="1" applyBorder="1"/>
    <xf numFmtId="3" fontId="5" fillId="5" borderId="10" xfId="0" applyNumberFormat="1" applyFont="1" applyFill="1" applyBorder="1" applyAlignment="1">
      <alignment horizontal="right"/>
    </xf>
    <xf numFmtId="3" fontId="5" fillId="5" borderId="17" xfId="0" applyNumberFormat="1" applyFont="1" applyFill="1" applyBorder="1" applyAlignment="1">
      <alignment horizontal="right"/>
    </xf>
    <xf numFmtId="0" fontId="0" fillId="5" borderId="12" xfId="0" applyFill="1" applyBorder="1"/>
    <xf numFmtId="3" fontId="0" fillId="0" borderId="10" xfId="0" applyNumberFormat="1" applyFill="1" applyBorder="1"/>
    <xf numFmtId="0" fontId="10" fillId="5" borderId="33" xfId="0" applyFont="1" applyFill="1" applyBorder="1" applyAlignment="1">
      <alignment horizontal="center"/>
    </xf>
    <xf numFmtId="164" fontId="2" fillId="5" borderId="10" xfId="0" applyNumberFormat="1" applyFont="1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19" xfId="1" applyFont="1" applyBorder="1"/>
    <xf numFmtId="3" fontId="8" fillId="5" borderId="14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4" fontId="0" fillId="5" borderId="10" xfId="3" applyNumberFormat="1" applyFont="1" applyFill="1" applyBorder="1"/>
    <xf numFmtId="164" fontId="0" fillId="5" borderId="10" xfId="3" applyNumberFormat="1" applyFont="1" applyFill="1" applyBorder="1" applyAlignment="1">
      <alignment horizontal="center"/>
    </xf>
    <xf numFmtId="164" fontId="0" fillId="0" borderId="12" xfId="3" applyNumberFormat="1" applyFont="1" applyBorder="1"/>
    <xf numFmtId="164" fontId="0" fillId="5" borderId="12" xfId="3" applyNumberFormat="1" applyFont="1" applyFill="1" applyBorder="1"/>
    <xf numFmtId="0" fontId="10" fillId="5" borderId="15" xfId="0" applyFont="1" applyFill="1" applyBorder="1"/>
    <xf numFmtId="3" fontId="10" fillId="5" borderId="16" xfId="0" applyNumberFormat="1" applyFont="1" applyFill="1" applyBorder="1" applyAlignment="1">
      <alignment horizontal="right"/>
    </xf>
    <xf numFmtId="3" fontId="10" fillId="5" borderId="17" xfId="0" applyNumberFormat="1" applyFont="1" applyFill="1" applyBorder="1" applyAlignment="1">
      <alignment horizontal="right"/>
    </xf>
    <xf numFmtId="166" fontId="5" fillId="2" borderId="10" xfId="4" applyNumberFormat="1" applyFont="1" applyFill="1" applyBorder="1" applyAlignment="1">
      <alignment horizontal="right"/>
    </xf>
    <xf numFmtId="166" fontId="0" fillId="2" borderId="10" xfId="4" applyNumberFormat="1" applyFont="1" applyFill="1" applyBorder="1"/>
    <xf numFmtId="166" fontId="0" fillId="2" borderId="17" xfId="4" applyNumberFormat="1" applyFont="1" applyFill="1" applyBorder="1" applyAlignment="1">
      <alignment horizontal="center"/>
    </xf>
    <xf numFmtId="166" fontId="0" fillId="2" borderId="10" xfId="4" applyNumberFormat="1" applyFont="1" applyFill="1" applyBorder="1" applyAlignment="1">
      <alignment horizontal="center"/>
    </xf>
    <xf numFmtId="166" fontId="0" fillId="2" borderId="33" xfId="4" applyNumberFormat="1" applyFont="1" applyFill="1" applyBorder="1"/>
    <xf numFmtId="166" fontId="1" fillId="2" borderId="2" xfId="4" applyNumberFormat="1" applyFill="1" applyBorder="1" applyProtection="1">
      <protection locked="0"/>
    </xf>
    <xf numFmtId="166" fontId="1" fillId="0" borderId="2" xfId="4" applyNumberFormat="1" applyFill="1" applyBorder="1" applyAlignment="1" applyProtection="1">
      <alignment horizontal="center"/>
      <protection locked="0"/>
    </xf>
    <xf numFmtId="166" fontId="1" fillId="0" borderId="14" xfId="4" applyNumberFormat="1" applyFill="1" applyBorder="1" applyAlignment="1" applyProtection="1">
      <alignment horizontal="center"/>
      <protection locked="0"/>
    </xf>
    <xf numFmtId="166" fontId="5" fillId="0" borderId="2" xfId="4" applyNumberFormat="1" applyFont="1" applyBorder="1" applyAlignment="1">
      <alignment horizontal="center"/>
    </xf>
    <xf numFmtId="166" fontId="0" fillId="5" borderId="10" xfId="4" applyNumberFormat="1" applyFont="1" applyFill="1" applyBorder="1" applyAlignment="1">
      <alignment horizontal="center"/>
    </xf>
    <xf numFmtId="166" fontId="5" fillId="0" borderId="10" xfId="4" applyNumberFormat="1" applyFont="1" applyBorder="1" applyAlignment="1">
      <alignment horizontal="right"/>
    </xf>
    <xf numFmtId="0" fontId="2" fillId="5" borderId="30" xfId="0" applyFont="1" applyFill="1" applyBorder="1"/>
    <xf numFmtId="0" fontId="5" fillId="5" borderId="11" xfId="0" applyFont="1" applyFill="1" applyBorder="1"/>
    <xf numFmtId="164" fontId="5" fillId="5" borderId="11" xfId="3" applyNumberFormat="1" applyFont="1" applyFill="1" applyBorder="1"/>
    <xf numFmtId="3" fontId="5" fillId="5" borderId="5" xfId="0" applyNumberFormat="1" applyFont="1" applyFill="1" applyBorder="1"/>
    <xf numFmtId="3" fontId="0" fillId="0" borderId="34" xfId="0" applyNumberFormat="1" applyBorder="1"/>
    <xf numFmtId="164" fontId="5" fillId="5" borderId="34" xfId="3" applyNumberFormat="1" applyFont="1" applyFill="1" applyBorder="1"/>
    <xf numFmtId="0" fontId="3" fillId="2" borderId="3" xfId="0" applyFont="1" applyFill="1" applyBorder="1" applyAlignment="1" applyProtection="1">
      <protection locked="0"/>
    </xf>
    <xf numFmtId="0" fontId="0" fillId="0" borderId="3" xfId="0" applyBorder="1" applyAlignment="1"/>
    <xf numFmtId="165" fontId="14" fillId="2" borderId="15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3" fillId="5" borderId="3" xfId="0" applyFont="1" applyFill="1" applyBorder="1" applyAlignment="1" applyProtection="1">
      <alignment horizontal="left"/>
      <protection locked="0"/>
    </xf>
    <xf numFmtId="0" fontId="0" fillId="5" borderId="3" xfId="0" applyFill="1" applyBorder="1" applyAlignment="1">
      <alignment horizontal="left"/>
    </xf>
    <xf numFmtId="3" fontId="5" fillId="0" borderId="15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3" fontId="5" fillId="0" borderId="2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0" fontId="0" fillId="5" borderId="6" xfId="0" applyFill="1" applyBorder="1" applyAlignment="1"/>
    <xf numFmtId="0" fontId="0" fillId="5" borderId="7" xfId="0" applyFill="1" applyBorder="1" applyAlignment="1"/>
    <xf numFmtId="0" fontId="0" fillId="5" borderId="2" xfId="0" applyFill="1" applyBorder="1" applyAlignment="1"/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8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3" fontId="5" fillId="0" borderId="5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3" fontId="5" fillId="2" borderId="5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3" fontId="5" fillId="2" borderId="2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4" fontId="14" fillId="5" borderId="15" xfId="0" applyNumberFormat="1" applyFont="1" applyFill="1" applyBorder="1" applyAlignment="1">
      <alignment horizontal="left"/>
    </xf>
    <xf numFmtId="14" fontId="14" fillId="5" borderId="17" xfId="0" applyNumberFormat="1" applyFont="1" applyFill="1" applyBorder="1" applyAlignment="1">
      <alignment horizontal="left"/>
    </xf>
    <xf numFmtId="14" fontId="14" fillId="5" borderId="15" xfId="0" applyNumberFormat="1" applyFont="1" applyFill="1" applyBorder="1" applyAlignment="1">
      <alignment horizontal="center"/>
    </xf>
    <xf numFmtId="14" fontId="14" fillId="5" borderId="17" xfId="0" applyNumberFormat="1" applyFont="1" applyFill="1" applyBorder="1" applyAlignment="1">
      <alignment horizontal="center"/>
    </xf>
    <xf numFmtId="0" fontId="0" fillId="0" borderId="15" xfId="0" applyBorder="1" applyAlignment="1"/>
    <xf numFmtId="0" fontId="0" fillId="0" borderId="17" xfId="0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5" fillId="5" borderId="3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1" fillId="5" borderId="3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_GU_INV" xfId="1"/>
    <cellStyle name="Procent" xfId="2" builtinId="5"/>
    <cellStyle name="Tusental" xfId="3" builtinId="3"/>
    <cellStyle name="Valuta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66675</xdr:rowOff>
    </xdr:from>
    <xdr:to>
      <xdr:col>8</xdr:col>
      <xdr:colOff>542925</xdr:colOff>
      <xdr:row>66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0975" y="228600"/>
          <a:ext cx="5238750" cy="10467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sv-SE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Anvisningar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Börja med att fylla i </a:t>
          </a: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fliken Projektkalkyl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gulmarkerade celler. Uppgifterna kopieras automatiskt till övriga flikar i arbetsboken.</a:t>
          </a:r>
        </a:p>
        <a:p>
          <a:pPr algn="l" rtl="0">
            <a:defRPr sz="1000"/>
          </a:pPr>
          <a:r>
            <a:rPr lang="sv-SE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Datum, projekt, projektledare och akademi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Gå sedan vidare till flik </a:t>
          </a: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 Löner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gulmarkerade celler (för resp år). Samtliga värden summeras automatiskt till fliken Projektkalkyl.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Löneökning %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LKP %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Månadslön kr - antal månader - omfattning %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Nästa flik</a:t>
          </a: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2. Drift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gulmarkerade celler (för resp år). Samtliga värden summeras automatiskt till fliken Projektkalkyl.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Instrument och korttidsinvesteringar under 20 000 kr (ex vis datorer)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Litteratur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Förbrukningsmatrial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etc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3. Avskrivning - Inverstering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de gulmarkerade celler (för resp år). Samtliga värden summeras automatiskt till fliken Projektkalkyl.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Investeringen avser inköp med en varaktighet i mer än tre år och en kostnad över 20 tkr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Beräknad anskaffn kostnad tkr. </a:t>
          </a:r>
        </a:p>
        <a:p>
          <a:pPr algn="l" rtl="0">
            <a:defRPr sz="1000"/>
          </a:pP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4. Lokaler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gulmarkerade celler (för resp år). Samtliga värden summeras automatiskt till fliken Projektkalkyl.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Använd yta kvm/pris per kvm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Labkostnad: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Timmar/timkostnad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Hyrda lokaler externa:Kr per år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5. Indirekta kostnader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rätt påslag % i den gulmarkerade cellen</a:t>
          </a:r>
        </a:p>
        <a:p>
          <a:pPr algn="l" rtl="0">
            <a:defRPr sz="1000"/>
          </a:pPr>
          <a:r>
            <a:rPr lang="sv-S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Påslag</a:t>
          </a:r>
          <a:endParaRPr lang="sv-SE" sz="10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Grundutbildning och uppdragsutbildning              60%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Uppdragsutbildning                                          	40%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Forskning och uppdragsforskning                       	40%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de fall FInansiären inte ersätter alla våra indirekta kostnader, finns en beräkning för OH utöver avtalat, som förs vidare till flik 8 Högskolan, eftersom överskjutande OH måste betalas av Högskolan. 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6. Statliga finansiärer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de gulmarkerade celler (för resp år). Samtliga värden summeras automatiskt till fliken Projektkalkyl.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Avgifter: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Finansiär namn/kr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Bidrag: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Finansiärs namn/kr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7. Icke statliga finasiärer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de gulmarkerade celler (för resp år). Samtliga värden summeras automatiskt till fliken Projektkalkyl.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Avgifter.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Finansiärs namn/kr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Bidrag: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Finansiärs namn/kr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8. Högskolan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Här anges varifrån Högskolans medfinansiering och OH utöver avtalat tas.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Ange även varifrån medlen tas internt.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Frågor ställs till Ekonomiavdelningen.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u.se/2009/Budget/41_KM/Budget%2009/Per%20&#228;mne/GU09%20MK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Ämne tot"/>
      <sheetName val="Sammanställning"/>
      <sheetName val="Kurser VT"/>
      <sheetName val="Kurser HT"/>
      <sheetName val="Lärarresurser VT"/>
      <sheetName val="Lärarresurser HT"/>
      <sheetName val="Investering "/>
      <sheetName val="HST HPR VT"/>
      <sheetName val="HST HPR HT"/>
      <sheetName val="Ersättningsbelopp 2009"/>
      <sheetName val="Cmo spec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C8" t="str">
            <v>HU</v>
          </cell>
          <cell r="D8">
            <v>19804</v>
          </cell>
          <cell r="E8">
            <v>19804</v>
          </cell>
        </row>
        <row r="9">
          <cell r="C9" t="str">
            <v>ID</v>
          </cell>
          <cell r="D9">
            <v>94165</v>
          </cell>
          <cell r="E9">
            <v>94165</v>
          </cell>
        </row>
        <row r="10">
          <cell r="C10" t="str">
            <v>JU</v>
          </cell>
          <cell r="D10">
            <v>19804</v>
          </cell>
          <cell r="E10">
            <v>19804</v>
          </cell>
        </row>
        <row r="11">
          <cell r="C11" t="str">
            <v>LU</v>
          </cell>
          <cell r="D11">
            <v>30236</v>
          </cell>
          <cell r="E11">
            <v>30236</v>
          </cell>
        </row>
        <row r="12">
          <cell r="C12" t="str">
            <v>MD</v>
          </cell>
          <cell r="D12">
            <v>52537</v>
          </cell>
          <cell r="E12">
            <v>52537</v>
          </cell>
        </row>
        <row r="13">
          <cell r="C13" t="str">
            <v>ME</v>
          </cell>
          <cell r="D13">
            <v>265348</v>
          </cell>
          <cell r="E13">
            <v>265348</v>
          </cell>
        </row>
        <row r="14">
          <cell r="C14" t="str">
            <v>NA</v>
          </cell>
          <cell r="D14">
            <v>45484</v>
          </cell>
          <cell r="E14">
            <v>45484</v>
          </cell>
        </row>
        <row r="15">
          <cell r="C15" t="str">
            <v>SA</v>
          </cell>
          <cell r="D15">
            <v>19804</v>
          </cell>
          <cell r="E15">
            <v>19804</v>
          </cell>
        </row>
        <row r="16">
          <cell r="C16" t="str">
            <v>TE</v>
          </cell>
          <cell r="D16">
            <v>45484</v>
          </cell>
          <cell r="E16">
            <v>45484</v>
          </cell>
        </row>
        <row r="17">
          <cell r="C17" t="str">
            <v>VÅ</v>
          </cell>
          <cell r="D17">
            <v>46968</v>
          </cell>
          <cell r="E17">
            <v>46968</v>
          </cell>
        </row>
        <row r="18">
          <cell r="C18" t="str">
            <v>ÖV</v>
          </cell>
          <cell r="D18">
            <v>36528</v>
          </cell>
          <cell r="E18">
            <v>36528</v>
          </cell>
        </row>
        <row r="25">
          <cell r="C25" t="str">
            <v>HU</v>
          </cell>
          <cell r="D25">
            <v>17382</v>
          </cell>
          <cell r="E25">
            <v>17382</v>
          </cell>
        </row>
        <row r="26">
          <cell r="C26" t="str">
            <v>ID</v>
          </cell>
          <cell r="D26">
            <v>43641</v>
          </cell>
          <cell r="E26">
            <v>43641</v>
          </cell>
        </row>
        <row r="27">
          <cell r="C27" t="str">
            <v>JU</v>
          </cell>
          <cell r="D27">
            <v>17382</v>
          </cell>
          <cell r="E27">
            <v>17382</v>
          </cell>
        </row>
        <row r="28">
          <cell r="C28" t="str">
            <v>LU</v>
          </cell>
          <cell r="D28">
            <v>36001</v>
          </cell>
          <cell r="E28">
            <v>36001</v>
          </cell>
        </row>
        <row r="29">
          <cell r="C29" t="str">
            <v>MD</v>
          </cell>
          <cell r="D29">
            <v>65947</v>
          </cell>
          <cell r="E29">
            <v>65947</v>
          </cell>
        </row>
        <row r="30">
          <cell r="C30" t="str">
            <v>ME</v>
          </cell>
          <cell r="D30">
            <v>214760</v>
          </cell>
          <cell r="E30">
            <v>214760</v>
          </cell>
        </row>
        <row r="31">
          <cell r="C31" t="str">
            <v>NA</v>
          </cell>
          <cell r="D31">
            <v>38358</v>
          </cell>
          <cell r="E31">
            <v>38358</v>
          </cell>
        </row>
        <row r="32">
          <cell r="C32" t="str">
            <v>SA</v>
          </cell>
          <cell r="D32">
            <v>17382</v>
          </cell>
          <cell r="E32">
            <v>17382</v>
          </cell>
        </row>
        <row r="33">
          <cell r="C33" t="str">
            <v>TE</v>
          </cell>
          <cell r="D33">
            <v>38358</v>
          </cell>
          <cell r="E33">
            <v>38358</v>
          </cell>
        </row>
        <row r="34">
          <cell r="C34" t="str">
            <v>VÅ</v>
          </cell>
          <cell r="D34">
            <v>41574</v>
          </cell>
          <cell r="E34">
            <v>41574</v>
          </cell>
        </row>
        <row r="35">
          <cell r="C35" t="str">
            <v>ÖV</v>
          </cell>
          <cell r="D35">
            <v>29672</v>
          </cell>
          <cell r="E35">
            <v>29672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P47" sqref="P47"/>
    </sheetView>
  </sheetViews>
  <sheetFormatPr defaultRowHeight="12.75" x14ac:dyDescent="0.2"/>
  <cols>
    <col min="1" max="4" width="6.7109375" customWidth="1"/>
    <col min="5" max="5" width="7.85546875" bestFit="1" customWidth="1"/>
    <col min="6" max="11" width="14" customWidth="1"/>
  </cols>
  <sheetData>
    <row r="1" spans="1:11" s="50" customFormat="1" ht="15.75" x14ac:dyDescent="0.25">
      <c r="A1" s="50" t="s">
        <v>127</v>
      </c>
      <c r="E1" s="168" t="s">
        <v>41</v>
      </c>
      <c r="F1" s="289">
        <f>+' Projektkalkyl'!E1</f>
        <v>40909</v>
      </c>
      <c r="G1" s="290"/>
    </row>
    <row r="2" spans="1:11" s="145" customFormat="1" x14ac:dyDescent="0.2">
      <c r="A2" s="48" t="s">
        <v>3</v>
      </c>
      <c r="D2" s="296">
        <f>+' Projektkalkyl'!D6</f>
        <v>0</v>
      </c>
      <c r="E2" s="297"/>
      <c r="F2" s="297"/>
      <c r="G2" s="297"/>
      <c r="H2" s="297"/>
    </row>
    <row r="3" spans="1:11" s="1" customFormat="1" x14ac:dyDescent="0.2">
      <c r="A3" s="16" t="s">
        <v>4</v>
      </c>
      <c r="D3" s="301">
        <f>+' Projektkalkyl'!D7</f>
        <v>0</v>
      </c>
      <c r="E3" s="262"/>
      <c r="F3" s="262"/>
      <c r="G3" s="262"/>
      <c r="H3" s="262"/>
    </row>
    <row r="4" spans="1:11" s="1" customFormat="1" x14ac:dyDescent="0.2">
      <c r="A4" s="46" t="s">
        <v>124</v>
      </c>
      <c r="D4" s="301">
        <f>+' Projektkalkyl'!D8</f>
        <v>0</v>
      </c>
      <c r="E4" s="262"/>
      <c r="F4" s="262"/>
      <c r="G4" s="262"/>
      <c r="H4" s="262"/>
    </row>
    <row r="6" spans="1:11" s="50" customFormat="1" ht="15.75" x14ac:dyDescent="0.25">
      <c r="A6" s="53" t="s">
        <v>128</v>
      </c>
      <c r="B6"/>
      <c r="C6"/>
      <c r="D6"/>
      <c r="E6"/>
      <c r="F6"/>
      <c r="G6"/>
      <c r="H6"/>
      <c r="I6"/>
      <c r="J6"/>
    </row>
    <row r="7" spans="1:11" x14ac:dyDescent="0.2">
      <c r="A7" s="53"/>
      <c r="F7" s="173" t="s">
        <v>71</v>
      </c>
      <c r="G7" s="173" t="s">
        <v>72</v>
      </c>
      <c r="H7" s="173" t="s">
        <v>73</v>
      </c>
      <c r="I7" s="173" t="s">
        <v>74</v>
      </c>
      <c r="J7" s="173" t="s">
        <v>75</v>
      </c>
      <c r="K7" s="173"/>
    </row>
    <row r="8" spans="1:11" x14ac:dyDescent="0.2">
      <c r="E8" s="3" t="s">
        <v>123</v>
      </c>
      <c r="F8" s="211">
        <f>+' Projektkalkyl'!D12</f>
        <v>2012</v>
      </c>
      <c r="G8" s="211">
        <f>+' Projektkalkyl'!E12</f>
        <v>2013</v>
      </c>
      <c r="H8" s="211">
        <f>+' Projektkalkyl'!F12</f>
        <v>2014</v>
      </c>
      <c r="I8" s="211">
        <f>+' Projektkalkyl'!G12</f>
        <v>2015</v>
      </c>
      <c r="J8" s="211">
        <f>+' Projektkalkyl'!H12</f>
        <v>2016</v>
      </c>
      <c r="K8" s="223" t="str">
        <f>+' Projektkalkyl'!I12</f>
        <v>Total</v>
      </c>
    </row>
    <row r="9" spans="1:11" x14ac:dyDescent="0.2">
      <c r="A9" s="293"/>
      <c r="B9" s="294"/>
      <c r="C9" s="294"/>
      <c r="D9" s="294"/>
      <c r="E9" s="295"/>
      <c r="F9" s="238"/>
      <c r="G9" s="238"/>
      <c r="H9" s="238"/>
      <c r="I9" s="238"/>
      <c r="J9" s="238"/>
      <c r="K9" s="230">
        <f>SUM(F9:J9)</f>
        <v>0</v>
      </c>
    </row>
    <row r="10" spans="1:11" x14ac:dyDescent="0.2">
      <c r="A10" s="293"/>
      <c r="B10" s="294"/>
      <c r="C10" s="294"/>
      <c r="D10" s="294"/>
      <c r="E10" s="295"/>
      <c r="F10" s="238"/>
      <c r="G10" s="238"/>
      <c r="H10" s="238"/>
      <c r="I10" s="238"/>
      <c r="J10" s="238"/>
      <c r="K10" s="230">
        <f>SUM(F10:J10)</f>
        <v>0</v>
      </c>
    </row>
    <row r="11" spans="1:11" x14ac:dyDescent="0.2">
      <c r="A11" s="293"/>
      <c r="B11" s="294"/>
      <c r="C11" s="294"/>
      <c r="D11" s="294"/>
      <c r="E11" s="295"/>
      <c r="F11" s="238"/>
      <c r="G11" s="238"/>
      <c r="H11" s="238"/>
      <c r="I11" s="238"/>
      <c r="J11" s="238"/>
      <c r="K11" s="230">
        <f>SUM(F11:J11)</f>
        <v>0</v>
      </c>
    </row>
    <row r="12" spans="1:11" x14ac:dyDescent="0.2">
      <c r="A12" s="293"/>
      <c r="B12" s="294"/>
      <c r="C12" s="294"/>
      <c r="D12" s="294"/>
      <c r="E12" s="295"/>
      <c r="F12" s="238"/>
      <c r="G12" s="238"/>
      <c r="H12" s="238"/>
      <c r="I12" s="238"/>
      <c r="J12" s="238"/>
      <c r="K12" s="230">
        <f>SUM(F12:J12)</f>
        <v>0</v>
      </c>
    </row>
    <row r="13" spans="1:11" ht="13.5" thickBot="1" x14ac:dyDescent="0.25">
      <c r="A13" s="293"/>
      <c r="B13" s="294"/>
      <c r="C13" s="294"/>
      <c r="D13" s="294"/>
      <c r="E13" s="295"/>
      <c r="F13" s="241"/>
      <c r="G13" s="241"/>
      <c r="H13" s="241"/>
      <c r="I13" s="241"/>
      <c r="J13" s="241"/>
      <c r="K13" s="230">
        <f>SUM(F13:J13)</f>
        <v>0</v>
      </c>
    </row>
    <row r="14" spans="1:11" ht="13.5" thickBot="1" x14ac:dyDescent="0.25">
      <c r="A14" s="9" t="s">
        <v>10</v>
      </c>
      <c r="F14" s="232">
        <f t="shared" ref="F14:K14" si="0">SUM(F9:F13)</f>
        <v>0</v>
      </c>
      <c r="G14" s="232">
        <f t="shared" si="0"/>
        <v>0</v>
      </c>
      <c r="H14" s="232">
        <f t="shared" si="0"/>
        <v>0</v>
      </c>
      <c r="I14" s="232">
        <f t="shared" si="0"/>
        <v>0</v>
      </c>
      <c r="J14" s="232">
        <f t="shared" si="0"/>
        <v>0</v>
      </c>
      <c r="K14" s="233">
        <f t="shared" si="0"/>
        <v>0</v>
      </c>
    </row>
    <row r="16" spans="1:11" x14ac:dyDescent="0.2">
      <c r="A16" s="298" t="s">
        <v>146</v>
      </c>
      <c r="B16" s="299"/>
      <c r="C16" s="299"/>
      <c r="D16" s="299"/>
      <c r="E16" s="300"/>
      <c r="F16" s="222">
        <f>IF('5. Indirekta kostnader - OH'!D30&lt;=0,0,'5. Indirekta kostnader - OH'!D30)</f>
        <v>0</v>
      </c>
      <c r="G16" s="222">
        <f>IF('5. Indirekta kostnader - OH'!E30&lt;=0,0,'5. Indirekta kostnader - OH'!E30)</f>
        <v>0</v>
      </c>
      <c r="H16" s="222">
        <f>IF('5. Indirekta kostnader - OH'!F30&lt;=0,0,'5. Indirekta kostnader - OH'!F30)</f>
        <v>0</v>
      </c>
      <c r="I16" s="222">
        <f>IF('5. Indirekta kostnader - OH'!G30&lt;=0,0,'5. Indirekta kostnader - OH'!G30)</f>
        <v>0</v>
      </c>
      <c r="J16" s="222">
        <f>IF('5. Indirekta kostnader - OH'!H30&lt;=0,0,'5. Indirekta kostnader - OH'!H30)</f>
        <v>0</v>
      </c>
      <c r="K16" s="167">
        <f>SUM(F16:J16)</f>
        <v>0</v>
      </c>
    </row>
    <row r="17" spans="1:11" ht="13.5" thickBot="1" x14ac:dyDescent="0.25">
      <c r="A17" s="28"/>
      <c r="B17" s="28"/>
      <c r="C17" s="28"/>
      <c r="D17" s="28"/>
      <c r="E17" s="28"/>
      <c r="F17" s="4"/>
    </row>
    <row r="18" spans="1:11" s="50" customFormat="1" ht="16.5" thickBot="1" x14ac:dyDescent="0.3">
      <c r="A18" s="2" t="s">
        <v>165</v>
      </c>
      <c r="B18"/>
      <c r="C18"/>
      <c r="D18"/>
      <c r="E18"/>
      <c r="F18" s="160">
        <f>+F14/1000+F16</f>
        <v>0</v>
      </c>
      <c r="G18" s="160">
        <f t="shared" ref="G18:K18" si="1">+G14/1000+G16</f>
        <v>0</v>
      </c>
      <c r="H18" s="160">
        <f t="shared" si="1"/>
        <v>0</v>
      </c>
      <c r="I18" s="160">
        <f t="shared" si="1"/>
        <v>0</v>
      </c>
      <c r="J18" s="160">
        <f t="shared" si="1"/>
        <v>0</v>
      </c>
      <c r="K18" s="160">
        <f t="shared" si="1"/>
        <v>0</v>
      </c>
    </row>
    <row r="21" spans="1:11" s="50" customFormat="1" ht="16.5" thickBot="1" x14ac:dyDescent="0.3">
      <c r="A21"/>
      <c r="B21"/>
      <c r="C21"/>
      <c r="D21"/>
      <c r="E21"/>
      <c r="F21"/>
      <c r="G21"/>
      <c r="H21"/>
    </row>
    <row r="22" spans="1:11" x14ac:dyDescent="0.2">
      <c r="B22" s="105" t="s">
        <v>135</v>
      </c>
      <c r="C22" s="106"/>
      <c r="D22" s="106"/>
      <c r="E22" s="106"/>
      <c r="F22" s="148"/>
    </row>
    <row r="23" spans="1:11" x14ac:dyDescent="0.2">
      <c r="B23" s="146" t="s">
        <v>136</v>
      </c>
      <c r="C23" s="97"/>
      <c r="D23" s="97"/>
      <c r="E23" s="97"/>
      <c r="F23" s="149"/>
    </row>
    <row r="24" spans="1:11" x14ac:dyDescent="0.2">
      <c r="B24" s="146" t="s">
        <v>137</v>
      </c>
      <c r="C24" s="97"/>
      <c r="D24" s="97"/>
      <c r="E24" s="97"/>
      <c r="F24" s="149"/>
    </row>
    <row r="25" spans="1:11" ht="13.5" thickBot="1" x14ac:dyDescent="0.25">
      <c r="B25" s="152" t="s">
        <v>140</v>
      </c>
      <c r="C25" s="150"/>
      <c r="D25" s="150"/>
      <c r="E25" s="150"/>
      <c r="F25" s="151"/>
    </row>
  </sheetData>
  <mergeCells count="10">
    <mergeCell ref="F1:G1"/>
    <mergeCell ref="A16:E16"/>
    <mergeCell ref="A13:E13"/>
    <mergeCell ref="A10:E10"/>
    <mergeCell ref="D2:H2"/>
    <mergeCell ref="D3:H3"/>
    <mergeCell ref="D4:H4"/>
    <mergeCell ref="A9:E9"/>
    <mergeCell ref="A11:E11"/>
    <mergeCell ref="A12:E1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Normal="100" workbookViewId="0">
      <selection activeCell="H15" sqref="H15"/>
    </sheetView>
  </sheetViews>
  <sheetFormatPr defaultRowHeight="12.75" x14ac:dyDescent="0.2"/>
  <cols>
    <col min="1" max="1" width="3" style="3" customWidth="1"/>
    <col min="2" max="2" width="26.42578125" style="3" customWidth="1"/>
    <col min="3" max="3" width="4.28515625" style="3" customWidth="1"/>
    <col min="4" max="9" width="9.7109375" style="3" customWidth="1"/>
    <col min="10" max="16384" width="9.140625" style="3"/>
  </cols>
  <sheetData>
    <row r="1" spans="1:10" s="54" customFormat="1" ht="15" x14ac:dyDescent="0.2">
      <c r="A1" s="54" t="s">
        <v>40</v>
      </c>
      <c r="B1" s="60"/>
      <c r="D1" s="60" t="s">
        <v>41</v>
      </c>
      <c r="E1" s="256">
        <v>40909</v>
      </c>
      <c r="F1" s="257"/>
      <c r="G1" s="55"/>
    </row>
    <row r="2" spans="1:10" s="1" customFormat="1" x14ac:dyDescent="0.2">
      <c r="G2" s="39"/>
    </row>
    <row r="3" spans="1:10" s="50" customFormat="1" ht="15.75" x14ac:dyDescent="0.25">
      <c r="A3" s="50" t="s">
        <v>51</v>
      </c>
      <c r="C3" s="258" t="s">
        <v>148</v>
      </c>
      <c r="D3" s="259"/>
      <c r="E3" s="260"/>
    </row>
    <row r="4" spans="1:10" s="14" customFormat="1" x14ac:dyDescent="0.2">
      <c r="A4" s="9"/>
    </row>
    <row r="5" spans="1:10" x14ac:dyDescent="0.2">
      <c r="A5" s="2"/>
    </row>
    <row r="6" spans="1:10" s="4" customFormat="1" x14ac:dyDescent="0.2">
      <c r="A6" s="48" t="s">
        <v>3</v>
      </c>
      <c r="C6" s="37"/>
      <c r="D6" s="254"/>
      <c r="E6" s="255"/>
      <c r="F6" s="255"/>
      <c r="G6" s="255"/>
      <c r="H6" s="255"/>
    </row>
    <row r="7" spans="1:10" x14ac:dyDescent="0.2">
      <c r="A7" s="16" t="s">
        <v>4</v>
      </c>
      <c r="B7" s="4"/>
      <c r="C7" s="37"/>
      <c r="D7" s="254"/>
      <c r="E7" s="255"/>
      <c r="F7" s="255"/>
      <c r="G7" s="255"/>
      <c r="H7" s="255"/>
    </row>
    <row r="8" spans="1:10" x14ac:dyDescent="0.2">
      <c r="A8" s="46" t="s">
        <v>124</v>
      </c>
      <c r="B8" s="4"/>
      <c r="C8" s="4"/>
      <c r="D8" s="254"/>
      <c r="E8" s="255"/>
      <c r="F8" s="255"/>
      <c r="G8" s="255"/>
      <c r="H8" s="255"/>
    </row>
    <row r="9" spans="1:10" x14ac:dyDescent="0.2">
      <c r="A9" s="41"/>
      <c r="D9" s="40"/>
    </row>
    <row r="10" spans="1:10" x14ac:dyDescent="0.2">
      <c r="A10" s="9"/>
    </row>
    <row r="11" spans="1:10" s="4" customFormat="1" x14ac:dyDescent="0.2">
      <c r="A11" s="117"/>
      <c r="B11" s="19"/>
      <c r="C11" s="165" t="s">
        <v>28</v>
      </c>
      <c r="D11" s="72">
        <v>1</v>
      </c>
      <c r="E11" s="72">
        <v>2</v>
      </c>
      <c r="F11" s="72">
        <v>3</v>
      </c>
      <c r="G11" s="72">
        <v>4</v>
      </c>
      <c r="H11" s="73">
        <v>5</v>
      </c>
      <c r="I11" s="187"/>
    </row>
    <row r="12" spans="1:10" s="16" customFormat="1" ht="15" x14ac:dyDescent="0.2">
      <c r="A12" s="125" t="s">
        <v>20</v>
      </c>
      <c r="B12" s="15"/>
      <c r="C12" s="15"/>
      <c r="D12" s="74">
        <v>2012</v>
      </c>
      <c r="E12" s="74">
        <v>2013</v>
      </c>
      <c r="F12" s="74">
        <v>2014</v>
      </c>
      <c r="G12" s="74">
        <v>2015</v>
      </c>
      <c r="H12" s="74">
        <v>2016</v>
      </c>
      <c r="I12" s="188" t="s">
        <v>147</v>
      </c>
    </row>
    <row r="13" spans="1:10" s="14" customFormat="1" x14ac:dyDescent="0.2">
      <c r="A13" s="11"/>
      <c r="B13" s="12"/>
      <c r="C13" s="12"/>
      <c r="D13" s="12"/>
      <c r="E13" s="12"/>
      <c r="F13" s="12"/>
      <c r="G13" s="12"/>
      <c r="H13" s="13"/>
      <c r="I13" s="189"/>
    </row>
    <row r="14" spans="1:10" x14ac:dyDescent="0.2">
      <c r="A14" s="10" t="s">
        <v>5</v>
      </c>
      <c r="B14" s="4"/>
      <c r="C14" s="4"/>
      <c r="D14" s="4"/>
      <c r="E14" s="4"/>
      <c r="F14" s="4"/>
      <c r="G14" s="4"/>
      <c r="H14" s="5"/>
      <c r="I14" s="190"/>
    </row>
    <row r="15" spans="1:10" x14ac:dyDescent="0.2">
      <c r="A15" s="6" t="s">
        <v>18</v>
      </c>
      <c r="B15" s="4"/>
      <c r="C15" s="4" t="s">
        <v>32</v>
      </c>
      <c r="D15" s="29">
        <f>+'1. Löner'!D11</f>
        <v>0</v>
      </c>
      <c r="E15" s="29">
        <f>+'1. Löner'!E11</f>
        <v>0</v>
      </c>
      <c r="F15" s="29">
        <f>+'1. Löner'!F11</f>
        <v>0</v>
      </c>
      <c r="G15" s="29">
        <f>+'1. Löner'!G11</f>
        <v>0</v>
      </c>
      <c r="H15" s="113">
        <f>+'1. Löner'!H11</f>
        <v>0</v>
      </c>
      <c r="I15" s="191">
        <f>SUM(D15:H15)</f>
        <v>0</v>
      </c>
    </row>
    <row r="16" spans="1:10" x14ac:dyDescent="0.2">
      <c r="A16" s="6" t="s">
        <v>7</v>
      </c>
      <c r="B16" s="4"/>
      <c r="C16" s="4" t="s">
        <v>33</v>
      </c>
      <c r="D16" s="29">
        <f>+'2. Drift'!B21</f>
        <v>0</v>
      </c>
      <c r="E16" s="29">
        <f>+'2. Drift'!C21</f>
        <v>0</v>
      </c>
      <c r="F16" s="29">
        <f>+'2. Drift'!D21</f>
        <v>0</v>
      </c>
      <c r="G16" s="29">
        <f>+'2. Drift'!E21</f>
        <v>0</v>
      </c>
      <c r="H16" s="29">
        <f>+'2. Drift'!F21</f>
        <v>0</v>
      </c>
      <c r="I16" s="191">
        <f>SUM(D16:H16)</f>
        <v>0</v>
      </c>
      <c r="J16" s="4"/>
    </row>
    <row r="17" spans="1:10" x14ac:dyDescent="0.2">
      <c r="A17" s="6" t="s">
        <v>81</v>
      </c>
      <c r="B17" s="4"/>
      <c r="C17" s="4" t="s">
        <v>34</v>
      </c>
      <c r="D17" s="70">
        <f>+'3. Avskrivn - Investering '!D8</f>
        <v>0</v>
      </c>
      <c r="E17" s="70">
        <f>+'3. Avskrivn - Investering '!E8</f>
        <v>0</v>
      </c>
      <c r="F17" s="70">
        <f>+'3. Avskrivn - Investering '!F8</f>
        <v>0</v>
      </c>
      <c r="G17" s="70">
        <f>+'3. Avskrivn - Investering '!G8</f>
        <v>0</v>
      </c>
      <c r="H17" s="114">
        <f>+'3. Avskrivn - Investering '!H8</f>
        <v>0</v>
      </c>
      <c r="I17" s="192">
        <f>SUM(D17:H17)</f>
        <v>0</v>
      </c>
      <c r="J17" s="4"/>
    </row>
    <row r="18" spans="1:10" x14ac:dyDescent="0.2">
      <c r="A18" s="6" t="s">
        <v>6</v>
      </c>
      <c r="B18" s="4"/>
      <c r="C18" s="4" t="s">
        <v>35</v>
      </c>
      <c r="D18" s="71">
        <f>+'4. Lokaler'!F26</f>
        <v>0</v>
      </c>
      <c r="E18" s="71">
        <f>+'4. Lokaler'!G26</f>
        <v>0</v>
      </c>
      <c r="F18" s="71">
        <f>+'4. Lokaler'!H26</f>
        <v>0</v>
      </c>
      <c r="G18" s="71">
        <f>+'4. Lokaler'!I26</f>
        <v>0</v>
      </c>
      <c r="H18" s="115">
        <f>+'4. Lokaler'!J26</f>
        <v>0</v>
      </c>
      <c r="I18" s="193">
        <f>SUM(D18:H18)</f>
        <v>0</v>
      </c>
      <c r="J18" s="4"/>
    </row>
    <row r="19" spans="1:10" x14ac:dyDescent="0.2">
      <c r="A19" s="10" t="s">
        <v>8</v>
      </c>
      <c r="B19" s="4"/>
      <c r="C19" s="4"/>
      <c r="D19" s="29">
        <f t="shared" ref="D19:I19" si="0">SUM(D15:D18)</f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113">
        <f t="shared" si="0"/>
        <v>0</v>
      </c>
      <c r="I19" s="191">
        <f t="shared" si="0"/>
        <v>0</v>
      </c>
      <c r="J19" s="4"/>
    </row>
    <row r="20" spans="1:10" x14ac:dyDescent="0.2">
      <c r="A20" s="6"/>
      <c r="B20" s="4"/>
      <c r="C20" s="4"/>
      <c r="D20" s="29"/>
      <c r="E20" s="29"/>
      <c r="F20" s="4"/>
      <c r="G20" s="4"/>
      <c r="H20" s="5"/>
      <c r="I20" s="190"/>
    </row>
    <row r="21" spans="1:10" x14ac:dyDescent="0.2">
      <c r="A21" s="10" t="s">
        <v>2</v>
      </c>
      <c r="B21" s="37"/>
      <c r="C21" s="4" t="s">
        <v>36</v>
      </c>
      <c r="D21" s="30">
        <f>+'5. Indirekta kostnader - OH'!D16</f>
        <v>0</v>
      </c>
      <c r="E21" s="30">
        <f>+'5. Indirekta kostnader - OH'!E16</f>
        <v>0</v>
      </c>
      <c r="F21" s="30">
        <f>+'5. Indirekta kostnader - OH'!F16</f>
        <v>0</v>
      </c>
      <c r="G21" s="30">
        <f>+'5. Indirekta kostnader - OH'!G16</f>
        <v>0</v>
      </c>
      <c r="H21" s="42">
        <f>+'5. Indirekta kostnader - OH'!H16</f>
        <v>0</v>
      </c>
      <c r="I21" s="191">
        <f>SUM(D21:H21)</f>
        <v>0</v>
      </c>
    </row>
    <row r="22" spans="1:10" x14ac:dyDescent="0.2">
      <c r="A22" s="6"/>
      <c r="B22" s="37"/>
      <c r="C22" s="38"/>
      <c r="D22" s="31"/>
      <c r="E22" s="31"/>
      <c r="F22" s="7"/>
      <c r="G22" s="7"/>
      <c r="H22" s="8"/>
      <c r="I22" s="194"/>
    </row>
    <row r="23" spans="1:10" x14ac:dyDescent="0.2">
      <c r="A23" s="18" t="s">
        <v>9</v>
      </c>
      <c r="B23" s="16"/>
      <c r="C23" s="16"/>
      <c r="D23" s="32">
        <f t="shared" ref="D23:I23" si="1">D19+D21</f>
        <v>0</v>
      </c>
      <c r="E23" s="32">
        <f t="shared" si="1"/>
        <v>0</v>
      </c>
      <c r="F23" s="32">
        <f t="shared" si="1"/>
        <v>0</v>
      </c>
      <c r="G23" s="32">
        <f t="shared" si="1"/>
        <v>0</v>
      </c>
      <c r="H23" s="116">
        <f t="shared" si="1"/>
        <v>0</v>
      </c>
      <c r="I23" s="195">
        <f t="shared" si="1"/>
        <v>0</v>
      </c>
    </row>
    <row r="24" spans="1:10" x14ac:dyDescent="0.2">
      <c r="A24" s="23"/>
      <c r="B24" s="7"/>
      <c r="C24" s="7"/>
      <c r="D24" s="31"/>
      <c r="E24" s="31"/>
      <c r="F24" s="7"/>
      <c r="G24" s="7"/>
      <c r="H24" s="8"/>
      <c r="I24" s="194"/>
    </row>
    <row r="25" spans="1:10" s="9" customFormat="1" x14ac:dyDescent="0.2">
      <c r="A25" s="16"/>
      <c r="B25" s="20"/>
      <c r="C25" s="20"/>
      <c r="D25" s="33"/>
      <c r="E25" s="33"/>
      <c r="F25" s="20"/>
      <c r="G25" s="20"/>
      <c r="H25" s="22"/>
      <c r="I25" s="196"/>
    </row>
    <row r="26" spans="1:10" s="9" customFormat="1" ht="15" x14ac:dyDescent="0.2">
      <c r="A26" s="125" t="s">
        <v>19</v>
      </c>
      <c r="B26" s="15"/>
      <c r="C26" s="15"/>
      <c r="D26" s="34"/>
      <c r="E26" s="34"/>
      <c r="F26" s="15"/>
      <c r="G26" s="15"/>
      <c r="H26" s="24"/>
      <c r="I26" s="197"/>
    </row>
    <row r="27" spans="1:10" x14ac:dyDescent="0.2">
      <c r="A27" s="10"/>
      <c r="B27" s="4"/>
      <c r="C27" s="4"/>
      <c r="D27" s="29"/>
      <c r="E27" s="29"/>
      <c r="F27" s="4"/>
      <c r="G27" s="4"/>
      <c r="H27" s="111"/>
      <c r="I27" s="198"/>
    </row>
    <row r="28" spans="1:10" x14ac:dyDescent="0.2">
      <c r="A28" s="17" t="s">
        <v>106</v>
      </c>
      <c r="B28" s="44"/>
      <c r="C28" s="4" t="s">
        <v>37</v>
      </c>
      <c r="D28" s="30">
        <f>+'6. Statliga finansiär'!F26</f>
        <v>0</v>
      </c>
      <c r="E28" s="30">
        <f>+'6. Statliga finansiär'!G26</f>
        <v>0</v>
      </c>
      <c r="F28" s="30">
        <f>+'6. Statliga finansiär'!H26</f>
        <v>0</v>
      </c>
      <c r="G28" s="30">
        <f>+'6. Statliga finansiär'!I26</f>
        <v>0</v>
      </c>
      <c r="H28" s="42">
        <f>+'6. Statliga finansiär'!J26</f>
        <v>0</v>
      </c>
      <c r="I28" s="191">
        <f>SUM(D28:H28)</f>
        <v>0</v>
      </c>
    </row>
    <row r="29" spans="1:10" x14ac:dyDescent="0.2">
      <c r="A29" s="17" t="s">
        <v>107</v>
      </c>
      <c r="B29" s="44"/>
      <c r="C29" s="4" t="s">
        <v>52</v>
      </c>
      <c r="D29" s="30">
        <f>+'7. Icke Statliga finansiär'!F26</f>
        <v>0</v>
      </c>
      <c r="E29" s="30">
        <f>+'7. Icke Statliga finansiär'!G26</f>
        <v>0</v>
      </c>
      <c r="F29" s="30">
        <f>+'7. Icke Statliga finansiär'!H26</f>
        <v>0</v>
      </c>
      <c r="G29" s="30">
        <f>+'7. Icke Statliga finansiär'!I26</f>
        <v>0</v>
      </c>
      <c r="H29" s="42">
        <f>+'7. Icke Statliga finansiär'!J26</f>
        <v>0</v>
      </c>
      <c r="I29" s="191">
        <f>SUM(D29:H29)</f>
        <v>0</v>
      </c>
    </row>
    <row r="30" spans="1:10" s="21" customFormat="1" x14ac:dyDescent="0.2">
      <c r="A30" s="17" t="s">
        <v>29</v>
      </c>
      <c r="B30" s="47"/>
      <c r="C30" s="4" t="s">
        <v>126</v>
      </c>
      <c r="D30" s="30">
        <f>+'8. Högskolan'!F18</f>
        <v>0</v>
      </c>
      <c r="E30" s="30">
        <f>+'8. Högskolan'!G18</f>
        <v>0</v>
      </c>
      <c r="F30" s="30">
        <f>+'8. Högskolan'!H18</f>
        <v>0</v>
      </c>
      <c r="G30" s="30">
        <f>+'8. Högskolan'!I18</f>
        <v>0</v>
      </c>
      <c r="H30" s="42">
        <f>+'8. Högskolan'!J18</f>
        <v>0</v>
      </c>
      <c r="I30" s="191">
        <f>SUM(D30:H30)</f>
        <v>0</v>
      </c>
    </row>
    <row r="31" spans="1:10" x14ac:dyDescent="0.2">
      <c r="A31" s="17"/>
      <c r="B31" s="44"/>
      <c r="C31" s="4"/>
      <c r="D31" s="31"/>
      <c r="E31" s="31"/>
      <c r="F31" s="7"/>
      <c r="G31" s="7"/>
      <c r="H31" s="8"/>
      <c r="I31" s="194"/>
    </row>
    <row r="32" spans="1:10" x14ac:dyDescent="0.2">
      <c r="A32" s="18" t="s">
        <v>30</v>
      </c>
      <c r="B32" s="44"/>
      <c r="C32" s="16"/>
      <c r="D32" s="32">
        <f t="shared" ref="D32:I32" si="2">SUM(D28:D31)</f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112">
        <f t="shared" si="2"/>
        <v>0</v>
      </c>
      <c r="I32" s="199">
        <f t="shared" si="2"/>
        <v>0</v>
      </c>
    </row>
    <row r="33" spans="1:9" x14ac:dyDescent="0.2">
      <c r="A33" s="18"/>
      <c r="B33" s="44"/>
      <c r="C33" s="16"/>
      <c r="D33" s="32"/>
      <c r="E33" s="32"/>
      <c r="F33" s="32"/>
      <c r="G33" s="4"/>
      <c r="H33" s="5"/>
      <c r="I33" s="190"/>
    </row>
    <row r="34" spans="1:9" s="9" customFormat="1" x14ac:dyDescent="0.2">
      <c r="A34" s="18"/>
      <c r="B34" s="46"/>
      <c r="C34" s="16"/>
      <c r="D34" s="32"/>
      <c r="E34" s="32"/>
      <c r="F34" s="32"/>
      <c r="G34" s="32"/>
      <c r="H34" s="112"/>
      <c r="I34" s="199"/>
    </row>
    <row r="35" spans="1:9" s="9" customFormat="1" ht="15" x14ac:dyDescent="0.2">
      <c r="A35" s="126" t="s">
        <v>108</v>
      </c>
      <c r="B35" s="118"/>
      <c r="C35" s="118"/>
      <c r="D35" s="119">
        <f t="shared" ref="D35:I35" si="3">+D32-D23</f>
        <v>0</v>
      </c>
      <c r="E35" s="119">
        <f t="shared" si="3"/>
        <v>0</v>
      </c>
      <c r="F35" s="119">
        <f t="shared" si="3"/>
        <v>0</v>
      </c>
      <c r="G35" s="119">
        <f t="shared" si="3"/>
        <v>0</v>
      </c>
      <c r="H35" s="120">
        <f t="shared" si="3"/>
        <v>0</v>
      </c>
      <c r="I35" s="200">
        <f t="shared" si="3"/>
        <v>0</v>
      </c>
    </row>
    <row r="36" spans="1:9" s="9" customFormat="1" x14ac:dyDescent="0.2">
      <c r="A36" s="121"/>
      <c r="B36" s="122"/>
      <c r="C36" s="122"/>
      <c r="D36" s="123"/>
      <c r="E36" s="123"/>
      <c r="F36" s="122"/>
      <c r="G36" s="122"/>
      <c r="H36" s="124"/>
      <c r="I36" s="201"/>
    </row>
    <row r="39" spans="1:9" x14ac:dyDescent="0.2">
      <c r="A39" s="3" t="s">
        <v>11</v>
      </c>
    </row>
    <row r="41" spans="1:9" x14ac:dyDescent="0.2">
      <c r="A41" s="3" t="s">
        <v>31</v>
      </c>
    </row>
    <row r="43" spans="1:9" x14ac:dyDescent="0.2">
      <c r="A43" s="3" t="s">
        <v>125</v>
      </c>
      <c r="F43" s="3" t="s">
        <v>117</v>
      </c>
    </row>
    <row r="45" spans="1:9" x14ac:dyDescent="0.2">
      <c r="A45" s="3" t="s">
        <v>31</v>
      </c>
      <c r="F45" s="3" t="s">
        <v>31</v>
      </c>
    </row>
    <row r="49" spans="6:6" s="21" customFormat="1" x14ac:dyDescent="0.2"/>
    <row r="54" spans="6:6" s="21" customFormat="1" x14ac:dyDescent="0.2">
      <c r="F54" s="3"/>
    </row>
    <row r="62" spans="6:6" s="21" customFormat="1" x14ac:dyDescent="0.2"/>
    <row r="65" s="21" customFormat="1" x14ac:dyDescent="0.2"/>
    <row r="70" s="21" customFormat="1" x14ac:dyDescent="0.2"/>
    <row r="74" s="21" customFormat="1" x14ac:dyDescent="0.2"/>
  </sheetData>
  <mergeCells count="5">
    <mergeCell ref="D6:H6"/>
    <mergeCell ref="D7:H7"/>
    <mergeCell ref="D8:H8"/>
    <mergeCell ref="E1:F1"/>
    <mergeCell ref="C3:E3"/>
  </mergeCells>
  <phoneticPr fontId="0" type="noConversion"/>
  <pageMargins left="0.75" right="0.75" top="1" bottom="1" header="0.5" footer="0.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>
      <selection activeCell="E32" sqref="E32"/>
    </sheetView>
  </sheetViews>
  <sheetFormatPr defaultRowHeight="12.75" x14ac:dyDescent="0.2"/>
  <cols>
    <col min="1" max="1" width="11.42578125" customWidth="1"/>
    <col min="3" max="3" width="15.28515625" customWidth="1"/>
    <col min="5" max="5" width="11.28515625" customWidth="1"/>
    <col min="6" max="6" width="12.7109375" customWidth="1"/>
    <col min="7" max="7" width="9.7109375" bestFit="1" customWidth="1"/>
    <col min="8" max="8" width="14.42578125" bestFit="1" customWidth="1"/>
    <col min="9" max="9" width="10.42578125" customWidth="1"/>
    <col min="12" max="12" width="10" customWidth="1"/>
  </cols>
  <sheetData>
    <row r="1" spans="1:12" ht="15.75" x14ac:dyDescent="0.25">
      <c r="A1" s="50" t="s">
        <v>0</v>
      </c>
      <c r="B1" s="50" t="s">
        <v>80</v>
      </c>
      <c r="C1" s="50"/>
      <c r="D1" s="50"/>
      <c r="E1" s="168" t="s">
        <v>41</v>
      </c>
      <c r="F1" s="175">
        <f>+' Projektkalkyl'!E1</f>
        <v>40909</v>
      </c>
      <c r="G1" s="176"/>
      <c r="H1" s="169"/>
      <c r="I1" s="170"/>
    </row>
    <row r="2" spans="1:12" s="4" customFormat="1" x14ac:dyDescent="0.2">
      <c r="A2" s="48" t="s">
        <v>3</v>
      </c>
      <c r="C2" s="37"/>
      <c r="D2" s="37"/>
      <c r="E2" s="261">
        <f>+' Projektkalkyl'!D6</f>
        <v>0</v>
      </c>
      <c r="F2" s="262"/>
      <c r="G2" s="262"/>
      <c r="H2" s="262"/>
      <c r="I2" s="262"/>
    </row>
    <row r="3" spans="1:12" s="3" customFormat="1" x14ac:dyDescent="0.2">
      <c r="A3" s="16" t="s">
        <v>4</v>
      </c>
      <c r="B3" s="4"/>
      <c r="C3" s="37"/>
      <c r="D3" s="37"/>
      <c r="E3" s="261">
        <f>+' Projektkalkyl'!D7</f>
        <v>0</v>
      </c>
      <c r="F3" s="262"/>
      <c r="G3" s="262"/>
      <c r="H3" s="262"/>
      <c r="I3" s="262"/>
    </row>
    <row r="4" spans="1:12" s="3" customFormat="1" x14ac:dyDescent="0.2">
      <c r="A4" s="46" t="s">
        <v>124</v>
      </c>
      <c r="B4" s="4"/>
      <c r="C4" s="4"/>
      <c r="D4" s="4"/>
      <c r="E4" s="261">
        <f>+' Projektkalkyl'!D8</f>
        <v>0</v>
      </c>
      <c r="F4" s="262"/>
      <c r="G4" s="262"/>
      <c r="H4" s="262"/>
      <c r="I4" s="262"/>
    </row>
    <row r="5" spans="1:12" s="40" customFormat="1" x14ac:dyDescent="0.2">
      <c r="A5" s="46"/>
      <c r="B5" s="37"/>
      <c r="C5" s="37"/>
      <c r="D5" s="37"/>
      <c r="E5" s="129"/>
      <c r="F5" s="130"/>
      <c r="G5" s="130"/>
      <c r="H5" s="130"/>
    </row>
    <row r="6" spans="1:12" ht="15.75" x14ac:dyDescent="0.25">
      <c r="A6" s="50"/>
      <c r="B6" s="177"/>
      <c r="C6" s="177"/>
      <c r="D6" s="173" t="s">
        <v>71</v>
      </c>
      <c r="E6" s="173" t="s">
        <v>72</v>
      </c>
      <c r="F6" s="173" t="s">
        <v>73</v>
      </c>
      <c r="G6" s="173" t="s">
        <v>74</v>
      </c>
      <c r="H6" s="173" t="s">
        <v>75</v>
      </c>
      <c r="I6" s="173"/>
      <c r="J6" s="94" t="s">
        <v>119</v>
      </c>
      <c r="K6" s="136"/>
      <c r="L6" s="95"/>
    </row>
    <row r="7" spans="1:12" ht="15.75" x14ac:dyDescent="0.25">
      <c r="A7" s="50"/>
      <c r="B7" s="177"/>
      <c r="C7" s="177"/>
      <c r="D7" s="173">
        <f>+' Projektkalkyl'!D12</f>
        <v>2012</v>
      </c>
      <c r="E7" s="173">
        <f>+' Projektkalkyl'!E12</f>
        <v>2013</v>
      </c>
      <c r="F7" s="173">
        <f>+' Projektkalkyl'!F12</f>
        <v>2014</v>
      </c>
      <c r="G7" s="173">
        <f>+' Projektkalkyl'!G12</f>
        <v>2015</v>
      </c>
      <c r="H7" s="173">
        <f>+' Projektkalkyl'!H12</f>
        <v>2016</v>
      </c>
      <c r="I7" s="173" t="str">
        <f>+' Projektkalkyl'!I12</f>
        <v>Total</v>
      </c>
      <c r="J7" s="96" t="s">
        <v>130</v>
      </c>
      <c r="K7" s="97"/>
      <c r="L7" s="98"/>
    </row>
    <row r="8" spans="1:12" ht="15.75" x14ac:dyDescent="0.25">
      <c r="A8" s="50"/>
      <c r="B8" s="178" t="s">
        <v>76</v>
      </c>
      <c r="C8" s="178"/>
      <c r="D8" s="132">
        <v>3.2000000000000001E-2</v>
      </c>
      <c r="E8" s="132">
        <v>0.03</v>
      </c>
      <c r="F8" s="132">
        <v>0.03</v>
      </c>
      <c r="G8" s="132">
        <v>0.03</v>
      </c>
      <c r="H8" s="132">
        <v>0.03</v>
      </c>
      <c r="I8" s="177"/>
      <c r="J8" s="96" t="s">
        <v>129</v>
      </c>
      <c r="K8" s="97"/>
      <c r="L8" s="98"/>
    </row>
    <row r="9" spans="1:12" ht="15.75" x14ac:dyDescent="0.25">
      <c r="A9" s="50"/>
      <c r="B9" s="178" t="s">
        <v>77</v>
      </c>
      <c r="C9" s="178"/>
      <c r="D9" s="132">
        <v>0.48</v>
      </c>
      <c r="E9" s="132">
        <v>0.48</v>
      </c>
      <c r="F9" s="132">
        <v>0.48</v>
      </c>
      <c r="G9" s="132">
        <v>0.48</v>
      </c>
      <c r="H9" s="132">
        <v>0.48</v>
      </c>
      <c r="I9" s="177"/>
      <c r="J9" s="96" t="s">
        <v>116</v>
      </c>
      <c r="K9" s="97"/>
      <c r="L9" s="98"/>
    </row>
    <row r="10" spans="1:12" ht="15.75" x14ac:dyDescent="0.25">
      <c r="A10" s="50"/>
      <c r="B10" s="68"/>
      <c r="C10" s="68"/>
      <c r="D10" s="69"/>
      <c r="E10" s="69"/>
      <c r="F10" s="68"/>
      <c r="G10" s="69"/>
      <c r="H10" s="69"/>
      <c r="I10" s="225"/>
      <c r="J10" s="96" t="s">
        <v>120</v>
      </c>
      <c r="K10" s="97"/>
      <c r="L10" s="98"/>
    </row>
    <row r="11" spans="1:12" x14ac:dyDescent="0.2">
      <c r="A11" s="14"/>
      <c r="B11" s="178" t="s">
        <v>159</v>
      </c>
      <c r="C11" s="177"/>
      <c r="D11" s="179">
        <f>SUM(H25)/1000</f>
        <v>0</v>
      </c>
      <c r="E11" s="179">
        <f>SUM(H39)/1000</f>
        <v>0</v>
      </c>
      <c r="F11" s="179">
        <f>SUM(H53)/1000</f>
        <v>0</v>
      </c>
      <c r="G11" s="179">
        <f>SUM(H67)/1000</f>
        <v>0</v>
      </c>
      <c r="H11" s="179">
        <f>SUM(H81)/1000</f>
        <v>0</v>
      </c>
      <c r="I11" s="224">
        <f>SUM(D11:H11)</f>
        <v>0</v>
      </c>
      <c r="J11" s="138" t="s">
        <v>118</v>
      </c>
      <c r="K11" s="137"/>
      <c r="L11" s="100"/>
    </row>
    <row r="12" spans="1:12" x14ac:dyDescent="0.2">
      <c r="A12" s="9"/>
      <c r="B12" s="14"/>
      <c r="C12" s="14"/>
      <c r="D12" s="14"/>
    </row>
    <row r="13" spans="1:12" ht="15.75" x14ac:dyDescent="0.25">
      <c r="A13" s="180" t="s">
        <v>71</v>
      </c>
      <c r="B13" s="180">
        <f>+D7</f>
        <v>2012</v>
      </c>
      <c r="C13" s="27"/>
      <c r="D13" s="27"/>
      <c r="E13" s="27"/>
      <c r="F13" s="43"/>
      <c r="G13" s="43"/>
      <c r="H13" s="27"/>
    </row>
    <row r="14" spans="1:12" x14ac:dyDescent="0.2">
      <c r="A14" s="181" t="s">
        <v>55</v>
      </c>
      <c r="B14" s="181" t="s">
        <v>56</v>
      </c>
      <c r="C14" s="181" t="s">
        <v>55</v>
      </c>
      <c r="D14" s="181" t="s">
        <v>55</v>
      </c>
      <c r="E14" s="181"/>
      <c r="F14" s="181" t="s">
        <v>57</v>
      </c>
      <c r="G14" s="184"/>
      <c r="H14" s="181" t="s">
        <v>58</v>
      </c>
      <c r="I14" s="269" t="s">
        <v>59</v>
      </c>
      <c r="J14" s="270"/>
      <c r="K14" s="270"/>
      <c r="L14" s="271"/>
    </row>
    <row r="15" spans="1:12" x14ac:dyDescent="0.2">
      <c r="A15" s="182" t="s">
        <v>60</v>
      </c>
      <c r="B15" s="182" t="s">
        <v>78</v>
      </c>
      <c r="C15" s="182" t="s">
        <v>61</v>
      </c>
      <c r="D15" s="182" t="s">
        <v>62</v>
      </c>
      <c r="E15" s="182" t="s">
        <v>63</v>
      </c>
      <c r="F15" s="182" t="s">
        <v>64</v>
      </c>
      <c r="G15" s="185" t="s">
        <v>65</v>
      </c>
      <c r="H15" s="182" t="s">
        <v>66</v>
      </c>
      <c r="I15" s="272"/>
      <c r="J15" s="273"/>
      <c r="K15" s="273"/>
      <c r="L15" s="274"/>
    </row>
    <row r="16" spans="1:12" x14ac:dyDescent="0.2">
      <c r="A16" s="183"/>
      <c r="B16" s="183" t="s">
        <v>67</v>
      </c>
      <c r="C16" s="183" t="s">
        <v>68</v>
      </c>
      <c r="D16" s="186"/>
      <c r="E16" s="183" t="s">
        <v>69</v>
      </c>
      <c r="F16" s="183"/>
      <c r="G16" s="183" t="s">
        <v>70</v>
      </c>
      <c r="H16" s="183"/>
      <c r="I16" s="275"/>
      <c r="J16" s="276"/>
      <c r="K16" s="276"/>
      <c r="L16" s="277"/>
    </row>
    <row r="17" spans="1:12" ht="26.25" hidden="1" customHeight="1" x14ac:dyDescent="0.2">
      <c r="A17" s="65"/>
      <c r="B17" s="65">
        <f>1+D8</f>
        <v>1.032</v>
      </c>
      <c r="C17" s="65">
        <v>1.02</v>
      </c>
      <c r="D17" s="65">
        <f>+D9+1</f>
        <v>1.48</v>
      </c>
      <c r="E17" s="65"/>
      <c r="F17" s="65"/>
      <c r="G17" s="65"/>
      <c r="H17" s="65"/>
      <c r="I17" s="63"/>
      <c r="J17" s="64"/>
      <c r="K17" s="63"/>
      <c r="L17" s="64"/>
    </row>
    <row r="18" spans="1:12" x14ac:dyDescent="0.2">
      <c r="A18" s="133">
        <v>0</v>
      </c>
      <c r="B18" s="66">
        <f>+B$17*A18</f>
        <v>0</v>
      </c>
      <c r="C18" s="66">
        <f t="shared" ref="B18:D22" si="0">+C$17*B18</f>
        <v>0</v>
      </c>
      <c r="D18" s="66">
        <f t="shared" si="0"/>
        <v>0</v>
      </c>
      <c r="E18" s="133">
        <v>12</v>
      </c>
      <c r="F18" s="66">
        <f t="shared" ref="F18:F24" si="1">D18*E18</f>
        <v>0</v>
      </c>
      <c r="G18" s="134">
        <v>0</v>
      </c>
      <c r="H18" s="245">
        <f t="shared" ref="H18:H24" si="2">F18*G18</f>
        <v>0</v>
      </c>
      <c r="I18" s="281"/>
      <c r="J18" s="282"/>
      <c r="K18" s="282"/>
      <c r="L18" s="283"/>
    </row>
    <row r="19" spans="1:12" x14ac:dyDescent="0.2">
      <c r="A19" s="133">
        <v>0</v>
      </c>
      <c r="B19" s="66">
        <f>+B$17*A19</f>
        <v>0</v>
      </c>
      <c r="C19" s="66">
        <f t="shared" si="0"/>
        <v>0</v>
      </c>
      <c r="D19" s="66">
        <f t="shared" si="0"/>
        <v>0</v>
      </c>
      <c r="E19" s="133">
        <v>12</v>
      </c>
      <c r="F19" s="66">
        <f t="shared" si="1"/>
        <v>0</v>
      </c>
      <c r="G19" s="134">
        <v>0</v>
      </c>
      <c r="H19" s="245">
        <f t="shared" si="2"/>
        <v>0</v>
      </c>
      <c r="I19" s="284"/>
      <c r="J19" s="285"/>
      <c r="K19" s="285"/>
      <c r="L19" s="286"/>
    </row>
    <row r="20" spans="1:12" x14ac:dyDescent="0.2">
      <c r="A20" s="133">
        <v>0</v>
      </c>
      <c r="B20" s="66">
        <f t="shared" si="0"/>
        <v>0</v>
      </c>
      <c r="C20" s="66">
        <f t="shared" si="0"/>
        <v>0</v>
      </c>
      <c r="D20" s="66">
        <f t="shared" si="0"/>
        <v>0</v>
      </c>
      <c r="E20" s="133">
        <v>12</v>
      </c>
      <c r="F20" s="66">
        <f t="shared" si="1"/>
        <v>0</v>
      </c>
      <c r="G20" s="134">
        <v>0</v>
      </c>
      <c r="H20" s="245">
        <f t="shared" si="2"/>
        <v>0</v>
      </c>
      <c r="I20" s="284"/>
      <c r="J20" s="285"/>
      <c r="K20" s="285"/>
      <c r="L20" s="286"/>
    </row>
    <row r="21" spans="1:12" x14ac:dyDescent="0.2">
      <c r="A21" s="133">
        <v>0</v>
      </c>
      <c r="B21" s="66">
        <f t="shared" si="0"/>
        <v>0</v>
      </c>
      <c r="C21" s="66">
        <f t="shared" si="0"/>
        <v>0</v>
      </c>
      <c r="D21" s="66">
        <f t="shared" si="0"/>
        <v>0</v>
      </c>
      <c r="E21" s="133">
        <v>12</v>
      </c>
      <c r="F21" s="66">
        <f t="shared" si="1"/>
        <v>0</v>
      </c>
      <c r="G21" s="134">
        <v>0</v>
      </c>
      <c r="H21" s="245">
        <f t="shared" si="2"/>
        <v>0</v>
      </c>
      <c r="I21" s="284"/>
      <c r="J21" s="285"/>
      <c r="K21" s="285"/>
      <c r="L21" s="286"/>
    </row>
    <row r="22" spans="1:12" x14ac:dyDescent="0.2">
      <c r="A22" s="133">
        <v>0</v>
      </c>
      <c r="B22" s="66">
        <f t="shared" si="0"/>
        <v>0</v>
      </c>
      <c r="C22" s="66">
        <f t="shared" si="0"/>
        <v>0</v>
      </c>
      <c r="D22" s="66">
        <f t="shared" si="0"/>
        <v>0</v>
      </c>
      <c r="E22" s="133">
        <v>12</v>
      </c>
      <c r="F22" s="66">
        <f t="shared" si="1"/>
        <v>0</v>
      </c>
      <c r="G22" s="134">
        <v>0</v>
      </c>
      <c r="H22" s="245">
        <f t="shared" si="2"/>
        <v>0</v>
      </c>
      <c r="I22" s="284"/>
      <c r="J22" s="285"/>
      <c r="K22" s="285"/>
      <c r="L22" s="286"/>
    </row>
    <row r="23" spans="1:12" x14ac:dyDescent="0.2">
      <c r="A23" s="133">
        <v>0</v>
      </c>
      <c r="B23" s="66">
        <f>+B$17*A23</f>
        <v>0</v>
      </c>
      <c r="C23" s="66">
        <f t="shared" ref="B23:D24" si="3">+C$17*B23</f>
        <v>0</v>
      </c>
      <c r="D23" s="66">
        <f t="shared" si="3"/>
        <v>0</v>
      </c>
      <c r="E23" s="133">
        <v>12</v>
      </c>
      <c r="F23" s="66">
        <f t="shared" si="1"/>
        <v>0</v>
      </c>
      <c r="G23" s="134">
        <v>0</v>
      </c>
      <c r="H23" s="245">
        <f t="shared" si="2"/>
        <v>0</v>
      </c>
      <c r="I23" s="284"/>
      <c r="J23" s="285"/>
      <c r="K23" s="285"/>
      <c r="L23" s="286"/>
    </row>
    <row r="24" spans="1:12" x14ac:dyDescent="0.2">
      <c r="A24" s="133">
        <v>0</v>
      </c>
      <c r="B24" s="66">
        <f t="shared" si="3"/>
        <v>0</v>
      </c>
      <c r="C24" s="66">
        <f t="shared" si="3"/>
        <v>0</v>
      </c>
      <c r="D24" s="66">
        <f t="shared" si="3"/>
        <v>0</v>
      </c>
      <c r="E24" s="133">
        <v>12</v>
      </c>
      <c r="F24" s="66">
        <f t="shared" si="1"/>
        <v>0</v>
      </c>
      <c r="G24" s="134">
        <v>0</v>
      </c>
      <c r="H24" s="245">
        <f t="shared" si="2"/>
        <v>0</v>
      </c>
      <c r="I24" s="284"/>
      <c r="J24" s="285"/>
      <c r="K24" s="285"/>
      <c r="L24" s="286"/>
    </row>
    <row r="25" spans="1:12" x14ac:dyDescent="0.2">
      <c r="A25" s="52"/>
      <c r="B25" s="52"/>
      <c r="C25" s="52"/>
      <c r="D25" s="52"/>
      <c r="E25" s="52"/>
      <c r="F25" s="52"/>
      <c r="G25" s="52"/>
      <c r="H25" s="104">
        <f>SUM(H18:H24)</f>
        <v>0</v>
      </c>
      <c r="I25" s="263" t="s">
        <v>79</v>
      </c>
      <c r="J25" s="264"/>
      <c r="K25" s="264"/>
      <c r="L25" s="265"/>
    </row>
    <row r="27" spans="1:12" ht="15.75" x14ac:dyDescent="0.25">
      <c r="A27" s="180" t="s">
        <v>72</v>
      </c>
      <c r="B27" s="180">
        <f>+E7</f>
        <v>2013</v>
      </c>
      <c r="C27" s="27"/>
      <c r="D27" s="27"/>
      <c r="E27" s="27"/>
      <c r="F27" s="43"/>
      <c r="G27" s="43"/>
      <c r="H27" s="27"/>
    </row>
    <row r="28" spans="1:12" x14ac:dyDescent="0.2">
      <c r="A28" s="181" t="s">
        <v>55</v>
      </c>
      <c r="B28" s="181" t="s">
        <v>56</v>
      </c>
      <c r="C28" s="181" t="s">
        <v>55</v>
      </c>
      <c r="D28" s="181" t="s">
        <v>55</v>
      </c>
      <c r="E28" s="181"/>
      <c r="F28" s="181" t="s">
        <v>57</v>
      </c>
      <c r="G28" s="184"/>
      <c r="H28" s="181" t="s">
        <v>58</v>
      </c>
      <c r="I28" s="269" t="s">
        <v>59</v>
      </c>
      <c r="J28" s="270"/>
      <c r="K28" s="270"/>
      <c r="L28" s="271"/>
    </row>
    <row r="29" spans="1:12" x14ac:dyDescent="0.2">
      <c r="A29" s="182" t="s">
        <v>60</v>
      </c>
      <c r="B29" s="182" t="s">
        <v>78</v>
      </c>
      <c r="C29" s="182" t="s">
        <v>61</v>
      </c>
      <c r="D29" s="182" t="s">
        <v>62</v>
      </c>
      <c r="E29" s="182" t="s">
        <v>63</v>
      </c>
      <c r="F29" s="182" t="s">
        <v>64</v>
      </c>
      <c r="G29" s="185" t="s">
        <v>65</v>
      </c>
      <c r="H29" s="182" t="s">
        <v>66</v>
      </c>
      <c r="I29" s="272"/>
      <c r="J29" s="273"/>
      <c r="K29" s="273"/>
      <c r="L29" s="274"/>
    </row>
    <row r="30" spans="1:12" x14ac:dyDescent="0.2">
      <c r="A30" s="183"/>
      <c r="B30" s="183" t="s">
        <v>67</v>
      </c>
      <c r="C30" s="183" t="s">
        <v>68</v>
      </c>
      <c r="D30" s="186"/>
      <c r="E30" s="183" t="s">
        <v>69</v>
      </c>
      <c r="F30" s="183"/>
      <c r="G30" s="183" t="s">
        <v>70</v>
      </c>
      <c r="H30" s="183"/>
      <c r="I30" s="275"/>
      <c r="J30" s="276"/>
      <c r="K30" s="276"/>
      <c r="L30" s="277"/>
    </row>
    <row r="31" spans="1:12" ht="19.5" hidden="1" customHeight="1" x14ac:dyDescent="0.2">
      <c r="A31" s="65"/>
      <c r="B31" s="65">
        <f>1+E8</f>
        <v>1.03</v>
      </c>
      <c r="C31" s="65">
        <v>1.02</v>
      </c>
      <c r="D31" s="65">
        <f>+E9+1</f>
        <v>1.48</v>
      </c>
      <c r="E31" s="65"/>
      <c r="F31" s="65"/>
      <c r="G31" s="65"/>
      <c r="H31" s="65"/>
      <c r="I31" s="63"/>
      <c r="J31" s="64"/>
      <c r="K31" s="63"/>
      <c r="L31" s="64"/>
    </row>
    <row r="32" spans="1:12" x14ac:dyDescent="0.2">
      <c r="A32" s="139">
        <f>+B18</f>
        <v>0</v>
      </c>
      <c r="B32" s="66">
        <f t="shared" ref="B32:D33" si="4">+B$31*A32</f>
        <v>0</v>
      </c>
      <c r="C32" s="66">
        <f t="shared" si="4"/>
        <v>0</v>
      </c>
      <c r="D32" s="66">
        <f t="shared" si="4"/>
        <v>0</v>
      </c>
      <c r="E32" s="133">
        <v>12</v>
      </c>
      <c r="F32" s="66">
        <f t="shared" ref="F32:F38" si="5">D32*E32</f>
        <v>0</v>
      </c>
      <c r="G32" s="134">
        <v>0</v>
      </c>
      <c r="H32" s="245">
        <f t="shared" ref="H32:H38" si="6">F32*G32</f>
        <v>0</v>
      </c>
      <c r="I32" s="278">
        <f>+I18</f>
        <v>0</v>
      </c>
      <c r="J32" s="279"/>
      <c r="K32" s="279"/>
      <c r="L32" s="280"/>
    </row>
    <row r="33" spans="1:12" x14ac:dyDescent="0.2">
      <c r="A33" s="139">
        <f t="shared" ref="A33:A38" si="7">+B19</f>
        <v>0</v>
      </c>
      <c r="B33" s="66">
        <f t="shared" si="4"/>
        <v>0</v>
      </c>
      <c r="C33" s="66">
        <f t="shared" si="4"/>
        <v>0</v>
      </c>
      <c r="D33" s="66">
        <f t="shared" si="4"/>
        <v>0</v>
      </c>
      <c r="E33" s="133">
        <v>12</v>
      </c>
      <c r="F33" s="66">
        <f t="shared" si="5"/>
        <v>0</v>
      </c>
      <c r="G33" s="134">
        <v>0</v>
      </c>
      <c r="H33" s="245">
        <f t="shared" si="6"/>
        <v>0</v>
      </c>
      <c r="I33" s="266">
        <f t="shared" ref="I33:I38" si="8">+I19</f>
        <v>0</v>
      </c>
      <c r="J33" s="267"/>
      <c r="K33" s="267"/>
      <c r="L33" s="268"/>
    </row>
    <row r="34" spans="1:12" x14ac:dyDescent="0.2">
      <c r="A34" s="139">
        <f t="shared" si="7"/>
        <v>0</v>
      </c>
      <c r="B34" s="66">
        <f t="shared" ref="B34:D37" si="9">+B$31*A34</f>
        <v>0</v>
      </c>
      <c r="C34" s="66">
        <f t="shared" si="9"/>
        <v>0</v>
      </c>
      <c r="D34" s="66">
        <f t="shared" si="9"/>
        <v>0</v>
      </c>
      <c r="E34" s="133">
        <v>12</v>
      </c>
      <c r="F34" s="66">
        <f t="shared" si="5"/>
        <v>0</v>
      </c>
      <c r="G34" s="134">
        <v>0</v>
      </c>
      <c r="H34" s="245">
        <f t="shared" si="6"/>
        <v>0</v>
      </c>
      <c r="I34" s="266">
        <f t="shared" si="8"/>
        <v>0</v>
      </c>
      <c r="J34" s="267"/>
      <c r="K34" s="267"/>
      <c r="L34" s="268"/>
    </row>
    <row r="35" spans="1:12" x14ac:dyDescent="0.2">
      <c r="A35" s="139">
        <f t="shared" si="7"/>
        <v>0</v>
      </c>
      <c r="B35" s="66">
        <f t="shared" si="9"/>
        <v>0</v>
      </c>
      <c r="C35" s="66">
        <f t="shared" si="9"/>
        <v>0</v>
      </c>
      <c r="D35" s="66">
        <f t="shared" si="9"/>
        <v>0</v>
      </c>
      <c r="E35" s="133">
        <v>12</v>
      </c>
      <c r="F35" s="66">
        <f t="shared" si="5"/>
        <v>0</v>
      </c>
      <c r="G35" s="134">
        <v>0</v>
      </c>
      <c r="H35" s="245">
        <f t="shared" si="6"/>
        <v>0</v>
      </c>
      <c r="I35" s="266">
        <f t="shared" si="8"/>
        <v>0</v>
      </c>
      <c r="J35" s="267"/>
      <c r="K35" s="267"/>
      <c r="L35" s="268"/>
    </row>
    <row r="36" spans="1:12" x14ac:dyDescent="0.2">
      <c r="A36" s="139">
        <f t="shared" si="7"/>
        <v>0</v>
      </c>
      <c r="B36" s="66">
        <f t="shared" si="9"/>
        <v>0</v>
      </c>
      <c r="C36" s="66">
        <f t="shared" si="9"/>
        <v>0</v>
      </c>
      <c r="D36" s="66">
        <f t="shared" si="9"/>
        <v>0</v>
      </c>
      <c r="E36" s="133">
        <v>12</v>
      </c>
      <c r="F36" s="66">
        <f t="shared" si="5"/>
        <v>0</v>
      </c>
      <c r="G36" s="134">
        <v>0</v>
      </c>
      <c r="H36" s="245">
        <f t="shared" si="6"/>
        <v>0</v>
      </c>
      <c r="I36" s="266">
        <f t="shared" si="8"/>
        <v>0</v>
      </c>
      <c r="J36" s="267"/>
      <c r="K36" s="267"/>
      <c r="L36" s="268"/>
    </row>
    <row r="37" spans="1:12" x14ac:dyDescent="0.2">
      <c r="A37" s="139">
        <f t="shared" si="7"/>
        <v>0</v>
      </c>
      <c r="B37" s="66">
        <f t="shared" si="9"/>
        <v>0</v>
      </c>
      <c r="C37" s="66">
        <f t="shared" si="9"/>
        <v>0</v>
      </c>
      <c r="D37" s="66">
        <f t="shared" si="9"/>
        <v>0</v>
      </c>
      <c r="E37" s="133">
        <v>12</v>
      </c>
      <c r="F37" s="66">
        <f t="shared" si="5"/>
        <v>0</v>
      </c>
      <c r="G37" s="134">
        <v>0</v>
      </c>
      <c r="H37" s="245">
        <f t="shared" si="6"/>
        <v>0</v>
      </c>
      <c r="I37" s="266">
        <f t="shared" si="8"/>
        <v>0</v>
      </c>
      <c r="J37" s="267"/>
      <c r="K37" s="267"/>
      <c r="L37" s="268"/>
    </row>
    <row r="38" spans="1:12" x14ac:dyDescent="0.2">
      <c r="A38" s="139">
        <f t="shared" si="7"/>
        <v>0</v>
      </c>
      <c r="B38" s="66">
        <f>+B$31*A38</f>
        <v>0</v>
      </c>
      <c r="C38" s="66">
        <f>+C$31*B38</f>
        <v>0</v>
      </c>
      <c r="D38" s="66">
        <f>+D$31*C38</f>
        <v>0</v>
      </c>
      <c r="E38" s="133">
        <v>12</v>
      </c>
      <c r="F38" s="66">
        <f t="shared" si="5"/>
        <v>0</v>
      </c>
      <c r="G38" s="134">
        <v>0</v>
      </c>
      <c r="H38" s="245">
        <f t="shared" si="6"/>
        <v>0</v>
      </c>
      <c r="I38" s="266">
        <f t="shared" si="8"/>
        <v>0</v>
      </c>
      <c r="J38" s="267"/>
      <c r="K38" s="267"/>
      <c r="L38" s="268"/>
    </row>
    <row r="39" spans="1:12" x14ac:dyDescent="0.2">
      <c r="A39" s="52"/>
      <c r="B39" s="52"/>
      <c r="C39" s="52"/>
      <c r="D39" s="52"/>
      <c r="E39" s="52"/>
      <c r="F39" s="52"/>
      <c r="G39" s="52"/>
      <c r="H39" s="104">
        <f>SUM(H32:H38)</f>
        <v>0</v>
      </c>
      <c r="I39" s="263" t="s">
        <v>79</v>
      </c>
      <c r="J39" s="264"/>
      <c r="K39" s="264"/>
      <c r="L39" s="265"/>
    </row>
    <row r="41" spans="1:12" ht="15.75" x14ac:dyDescent="0.25">
      <c r="A41" s="180" t="s">
        <v>73</v>
      </c>
      <c r="B41" s="180">
        <f>+F7</f>
        <v>2014</v>
      </c>
      <c r="C41" s="27"/>
      <c r="D41" s="27"/>
      <c r="E41" s="27"/>
      <c r="F41" s="43"/>
      <c r="G41" s="43"/>
      <c r="H41" s="27"/>
    </row>
    <row r="42" spans="1:12" x14ac:dyDescent="0.2">
      <c r="A42" s="181" t="s">
        <v>55</v>
      </c>
      <c r="B42" s="181" t="s">
        <v>56</v>
      </c>
      <c r="C42" s="181" t="s">
        <v>55</v>
      </c>
      <c r="D42" s="181" t="s">
        <v>55</v>
      </c>
      <c r="E42" s="181"/>
      <c r="F42" s="181" t="s">
        <v>57</v>
      </c>
      <c r="G42" s="184"/>
      <c r="H42" s="181" t="s">
        <v>58</v>
      </c>
      <c r="I42" s="269" t="s">
        <v>59</v>
      </c>
      <c r="J42" s="270"/>
      <c r="K42" s="270"/>
      <c r="L42" s="271"/>
    </row>
    <row r="43" spans="1:12" x14ac:dyDescent="0.2">
      <c r="A43" s="182" t="s">
        <v>60</v>
      </c>
      <c r="B43" s="182" t="s">
        <v>78</v>
      </c>
      <c r="C43" s="182" t="s">
        <v>61</v>
      </c>
      <c r="D43" s="182" t="s">
        <v>62</v>
      </c>
      <c r="E43" s="182" t="s">
        <v>63</v>
      </c>
      <c r="F43" s="182" t="s">
        <v>64</v>
      </c>
      <c r="G43" s="185" t="s">
        <v>65</v>
      </c>
      <c r="H43" s="182" t="s">
        <v>66</v>
      </c>
      <c r="I43" s="272"/>
      <c r="J43" s="273"/>
      <c r="K43" s="273"/>
      <c r="L43" s="274"/>
    </row>
    <row r="44" spans="1:12" x14ac:dyDescent="0.2">
      <c r="A44" s="183"/>
      <c r="B44" s="183" t="s">
        <v>67</v>
      </c>
      <c r="C44" s="183" t="s">
        <v>68</v>
      </c>
      <c r="D44" s="186"/>
      <c r="E44" s="183" t="s">
        <v>69</v>
      </c>
      <c r="F44" s="183"/>
      <c r="G44" s="183" t="s">
        <v>70</v>
      </c>
      <c r="H44" s="183"/>
      <c r="I44" s="275"/>
      <c r="J44" s="276"/>
      <c r="K44" s="276"/>
      <c r="L44" s="277"/>
    </row>
    <row r="45" spans="1:12" hidden="1" x14ac:dyDescent="0.2">
      <c r="A45" s="65"/>
      <c r="B45" s="65">
        <f>1+F8</f>
        <v>1.03</v>
      </c>
      <c r="C45" s="65">
        <v>1.02</v>
      </c>
      <c r="D45" s="65">
        <f>+F9+1</f>
        <v>1.48</v>
      </c>
      <c r="E45" s="65"/>
      <c r="F45" s="65"/>
      <c r="G45" s="65"/>
      <c r="H45" s="65"/>
      <c r="I45" s="63"/>
      <c r="J45" s="64"/>
      <c r="K45" s="63"/>
      <c r="L45" s="64"/>
    </row>
    <row r="46" spans="1:12" x14ac:dyDescent="0.2">
      <c r="A46" s="139">
        <f>+B32</f>
        <v>0</v>
      </c>
      <c r="B46" s="66">
        <f t="shared" ref="B46:D47" si="10">+B$45*A46</f>
        <v>0</v>
      </c>
      <c r="C46" s="66">
        <f t="shared" si="10"/>
        <v>0</v>
      </c>
      <c r="D46" s="66">
        <f t="shared" si="10"/>
        <v>0</v>
      </c>
      <c r="E46" s="133">
        <v>12</v>
      </c>
      <c r="F46" s="66">
        <f t="shared" ref="F46:F52" si="11">D46*E46</f>
        <v>0</v>
      </c>
      <c r="G46" s="134">
        <v>0</v>
      </c>
      <c r="H46" s="245">
        <f t="shared" ref="H46:H52" si="12">F46*G46</f>
        <v>0</v>
      </c>
      <c r="I46" s="278">
        <f>+I32</f>
        <v>0</v>
      </c>
      <c r="J46" s="279"/>
      <c r="K46" s="279"/>
      <c r="L46" s="280"/>
    </row>
    <row r="47" spans="1:12" x14ac:dyDescent="0.2">
      <c r="A47" s="139">
        <f t="shared" ref="A47:A52" si="13">+B33</f>
        <v>0</v>
      </c>
      <c r="B47" s="66">
        <f t="shared" si="10"/>
        <v>0</v>
      </c>
      <c r="C47" s="66">
        <f t="shared" si="10"/>
        <v>0</v>
      </c>
      <c r="D47" s="66">
        <f t="shared" si="10"/>
        <v>0</v>
      </c>
      <c r="E47" s="133">
        <v>12</v>
      </c>
      <c r="F47" s="66">
        <f t="shared" si="11"/>
        <v>0</v>
      </c>
      <c r="G47" s="134">
        <v>0</v>
      </c>
      <c r="H47" s="245">
        <f t="shared" si="12"/>
        <v>0</v>
      </c>
      <c r="I47" s="266">
        <f t="shared" ref="I47:I52" si="14">+I33</f>
        <v>0</v>
      </c>
      <c r="J47" s="267"/>
      <c r="K47" s="267"/>
      <c r="L47" s="268"/>
    </row>
    <row r="48" spans="1:12" x14ac:dyDescent="0.2">
      <c r="A48" s="139">
        <f t="shared" si="13"/>
        <v>0</v>
      </c>
      <c r="B48" s="66">
        <f t="shared" ref="B48:D52" si="15">+B$45*A48</f>
        <v>0</v>
      </c>
      <c r="C48" s="66">
        <f t="shared" si="15"/>
        <v>0</v>
      </c>
      <c r="D48" s="66">
        <f t="shared" si="15"/>
        <v>0</v>
      </c>
      <c r="E48" s="133">
        <v>12</v>
      </c>
      <c r="F48" s="66">
        <f t="shared" si="11"/>
        <v>0</v>
      </c>
      <c r="G48" s="134">
        <v>0</v>
      </c>
      <c r="H48" s="245">
        <f t="shared" si="12"/>
        <v>0</v>
      </c>
      <c r="I48" s="266">
        <f t="shared" si="14"/>
        <v>0</v>
      </c>
      <c r="J48" s="267"/>
      <c r="K48" s="267"/>
      <c r="L48" s="268"/>
    </row>
    <row r="49" spans="1:12" x14ac:dyDescent="0.2">
      <c r="A49" s="139">
        <f t="shared" si="13"/>
        <v>0</v>
      </c>
      <c r="B49" s="66">
        <f t="shared" si="15"/>
        <v>0</v>
      </c>
      <c r="C49" s="66">
        <f t="shared" si="15"/>
        <v>0</v>
      </c>
      <c r="D49" s="66">
        <f t="shared" si="15"/>
        <v>0</v>
      </c>
      <c r="E49" s="133">
        <v>12</v>
      </c>
      <c r="F49" s="66">
        <f t="shared" si="11"/>
        <v>0</v>
      </c>
      <c r="G49" s="134">
        <v>0</v>
      </c>
      <c r="H49" s="245">
        <f t="shared" si="12"/>
        <v>0</v>
      </c>
      <c r="I49" s="266">
        <f t="shared" si="14"/>
        <v>0</v>
      </c>
      <c r="J49" s="267"/>
      <c r="K49" s="267"/>
      <c r="L49" s="268"/>
    </row>
    <row r="50" spans="1:12" x14ac:dyDescent="0.2">
      <c r="A50" s="139">
        <f t="shared" si="13"/>
        <v>0</v>
      </c>
      <c r="B50" s="66">
        <f t="shared" si="15"/>
        <v>0</v>
      </c>
      <c r="C50" s="66">
        <f t="shared" si="15"/>
        <v>0</v>
      </c>
      <c r="D50" s="66">
        <f t="shared" si="15"/>
        <v>0</v>
      </c>
      <c r="E50" s="133">
        <v>12</v>
      </c>
      <c r="F50" s="66">
        <f t="shared" si="11"/>
        <v>0</v>
      </c>
      <c r="G50" s="134">
        <v>0</v>
      </c>
      <c r="H50" s="245">
        <f t="shared" si="12"/>
        <v>0</v>
      </c>
      <c r="I50" s="266">
        <f t="shared" si="14"/>
        <v>0</v>
      </c>
      <c r="J50" s="267"/>
      <c r="K50" s="267"/>
      <c r="L50" s="268"/>
    </row>
    <row r="51" spans="1:12" x14ac:dyDescent="0.2">
      <c r="A51" s="139">
        <f t="shared" si="13"/>
        <v>0</v>
      </c>
      <c r="B51" s="66">
        <f t="shared" si="15"/>
        <v>0</v>
      </c>
      <c r="C51" s="66">
        <f t="shared" si="15"/>
        <v>0</v>
      </c>
      <c r="D51" s="66">
        <f t="shared" si="15"/>
        <v>0</v>
      </c>
      <c r="E51" s="133">
        <v>12</v>
      </c>
      <c r="F51" s="66">
        <f t="shared" si="11"/>
        <v>0</v>
      </c>
      <c r="G51" s="134">
        <v>0</v>
      </c>
      <c r="H51" s="245">
        <f t="shared" si="12"/>
        <v>0</v>
      </c>
      <c r="I51" s="266">
        <f t="shared" si="14"/>
        <v>0</v>
      </c>
      <c r="J51" s="267"/>
      <c r="K51" s="267"/>
      <c r="L51" s="268"/>
    </row>
    <row r="52" spans="1:12" x14ac:dyDescent="0.2">
      <c r="A52" s="139">
        <f t="shared" si="13"/>
        <v>0</v>
      </c>
      <c r="B52" s="66">
        <f t="shared" si="15"/>
        <v>0</v>
      </c>
      <c r="C52" s="66">
        <f t="shared" si="15"/>
        <v>0</v>
      </c>
      <c r="D52" s="66">
        <f t="shared" si="15"/>
        <v>0</v>
      </c>
      <c r="E52" s="133">
        <v>12</v>
      </c>
      <c r="F52" s="66">
        <f t="shared" si="11"/>
        <v>0</v>
      </c>
      <c r="G52" s="134">
        <v>0</v>
      </c>
      <c r="H52" s="245">
        <f t="shared" si="12"/>
        <v>0</v>
      </c>
      <c r="I52" s="266">
        <f t="shared" si="14"/>
        <v>0</v>
      </c>
      <c r="J52" s="267"/>
      <c r="K52" s="267"/>
      <c r="L52" s="268"/>
    </row>
    <row r="53" spans="1:12" x14ac:dyDescent="0.2">
      <c r="A53" s="52"/>
      <c r="B53" s="52"/>
      <c r="C53" s="52"/>
      <c r="D53" s="52"/>
      <c r="E53" s="52"/>
      <c r="F53" s="52"/>
      <c r="G53" s="52"/>
      <c r="H53" s="104">
        <f>SUM(H46:H52)</f>
        <v>0</v>
      </c>
      <c r="I53" s="263" t="s">
        <v>79</v>
      </c>
      <c r="J53" s="264"/>
      <c r="K53" s="264"/>
      <c r="L53" s="265"/>
    </row>
    <row r="55" spans="1:12" ht="15.75" x14ac:dyDescent="0.25">
      <c r="A55" s="180" t="s">
        <v>74</v>
      </c>
      <c r="B55" s="180">
        <f>+G7</f>
        <v>2015</v>
      </c>
      <c r="C55" s="27"/>
      <c r="D55" s="27"/>
      <c r="E55" s="27"/>
      <c r="F55" s="43"/>
      <c r="G55" s="43"/>
      <c r="H55" s="27"/>
    </row>
    <row r="56" spans="1:12" x14ac:dyDescent="0.2">
      <c r="A56" s="181" t="s">
        <v>55</v>
      </c>
      <c r="B56" s="181" t="s">
        <v>56</v>
      </c>
      <c r="C56" s="181" t="s">
        <v>55</v>
      </c>
      <c r="D56" s="181" t="s">
        <v>55</v>
      </c>
      <c r="E56" s="181"/>
      <c r="F56" s="181" t="s">
        <v>57</v>
      </c>
      <c r="G56" s="184"/>
      <c r="H56" s="181" t="s">
        <v>58</v>
      </c>
      <c r="I56" s="269" t="s">
        <v>59</v>
      </c>
      <c r="J56" s="270"/>
      <c r="K56" s="270"/>
      <c r="L56" s="271"/>
    </row>
    <row r="57" spans="1:12" x14ac:dyDescent="0.2">
      <c r="A57" s="182" t="s">
        <v>60</v>
      </c>
      <c r="B57" s="182" t="s">
        <v>78</v>
      </c>
      <c r="C57" s="182" t="s">
        <v>61</v>
      </c>
      <c r="D57" s="182" t="s">
        <v>62</v>
      </c>
      <c r="E57" s="182" t="s">
        <v>63</v>
      </c>
      <c r="F57" s="182" t="s">
        <v>64</v>
      </c>
      <c r="G57" s="185" t="s">
        <v>65</v>
      </c>
      <c r="H57" s="182" t="s">
        <v>66</v>
      </c>
      <c r="I57" s="272"/>
      <c r="J57" s="273"/>
      <c r="K57" s="273"/>
      <c r="L57" s="274"/>
    </row>
    <row r="58" spans="1:12" x14ac:dyDescent="0.2">
      <c r="A58" s="183"/>
      <c r="B58" s="183" t="s">
        <v>67</v>
      </c>
      <c r="C58" s="183" t="s">
        <v>68</v>
      </c>
      <c r="D58" s="186"/>
      <c r="E58" s="183" t="s">
        <v>69</v>
      </c>
      <c r="F58" s="183"/>
      <c r="G58" s="183" t="s">
        <v>70</v>
      </c>
      <c r="H58" s="183"/>
      <c r="I58" s="275"/>
      <c r="J58" s="276"/>
      <c r="K58" s="276"/>
      <c r="L58" s="277"/>
    </row>
    <row r="59" spans="1:12" hidden="1" x14ac:dyDescent="0.2">
      <c r="A59" s="65"/>
      <c r="B59" s="65">
        <f>1+G8</f>
        <v>1.03</v>
      </c>
      <c r="C59" s="65">
        <v>1.02</v>
      </c>
      <c r="D59" s="65">
        <f>+G9+1</f>
        <v>1.48</v>
      </c>
      <c r="E59" s="65"/>
      <c r="F59" s="65"/>
      <c r="G59" s="65"/>
      <c r="H59" s="65"/>
      <c r="I59" s="63"/>
      <c r="J59" s="64"/>
      <c r="K59" s="63"/>
      <c r="L59" s="64"/>
    </row>
    <row r="60" spans="1:12" x14ac:dyDescent="0.2">
      <c r="A60" s="139">
        <f>+B46</f>
        <v>0</v>
      </c>
      <c r="B60" s="66">
        <f>+B$59*A60</f>
        <v>0</v>
      </c>
      <c r="C60" s="66">
        <f>+C$59*B60</f>
        <v>0</v>
      </c>
      <c r="D60" s="66">
        <f>+D$59*C60</f>
        <v>0</v>
      </c>
      <c r="E60" s="133">
        <v>12</v>
      </c>
      <c r="F60" s="66">
        <f t="shared" ref="F60:F66" si="16">D60*E60</f>
        <v>0</v>
      </c>
      <c r="G60" s="134">
        <v>0</v>
      </c>
      <c r="H60" s="245">
        <f t="shared" ref="H60:H66" si="17">F60*G60</f>
        <v>0</v>
      </c>
      <c r="I60" s="278">
        <f>+I46</f>
        <v>0</v>
      </c>
      <c r="J60" s="279"/>
      <c r="K60" s="279"/>
      <c r="L60" s="280"/>
    </row>
    <row r="61" spans="1:12" x14ac:dyDescent="0.2">
      <c r="A61" s="139">
        <f t="shared" ref="A61:A66" si="18">+B47</f>
        <v>0</v>
      </c>
      <c r="B61" s="66">
        <f t="shared" ref="B61:D66" si="19">+B$59*A61</f>
        <v>0</v>
      </c>
      <c r="C61" s="66">
        <f t="shared" si="19"/>
        <v>0</v>
      </c>
      <c r="D61" s="66">
        <f t="shared" si="19"/>
        <v>0</v>
      </c>
      <c r="E61" s="133">
        <v>12</v>
      </c>
      <c r="F61" s="66">
        <f t="shared" si="16"/>
        <v>0</v>
      </c>
      <c r="G61" s="134">
        <v>0</v>
      </c>
      <c r="H61" s="245">
        <f t="shared" si="17"/>
        <v>0</v>
      </c>
      <c r="I61" s="266">
        <f t="shared" ref="I61:I66" si="20">+I47</f>
        <v>0</v>
      </c>
      <c r="J61" s="267"/>
      <c r="K61" s="267"/>
      <c r="L61" s="268"/>
    </row>
    <row r="62" spans="1:12" x14ac:dyDescent="0.2">
      <c r="A62" s="139">
        <f t="shared" si="18"/>
        <v>0</v>
      </c>
      <c r="B62" s="66">
        <f t="shared" si="19"/>
        <v>0</v>
      </c>
      <c r="C62" s="66">
        <f t="shared" si="19"/>
        <v>0</v>
      </c>
      <c r="D62" s="66">
        <f t="shared" si="19"/>
        <v>0</v>
      </c>
      <c r="E62" s="133">
        <v>12</v>
      </c>
      <c r="F62" s="66">
        <f t="shared" si="16"/>
        <v>0</v>
      </c>
      <c r="G62" s="134">
        <v>0</v>
      </c>
      <c r="H62" s="245">
        <f t="shared" si="17"/>
        <v>0</v>
      </c>
      <c r="I62" s="266">
        <f t="shared" si="20"/>
        <v>0</v>
      </c>
      <c r="J62" s="267"/>
      <c r="K62" s="267"/>
      <c r="L62" s="268"/>
    </row>
    <row r="63" spans="1:12" x14ac:dyDescent="0.2">
      <c r="A63" s="139">
        <f t="shared" si="18"/>
        <v>0</v>
      </c>
      <c r="B63" s="66">
        <f t="shared" si="19"/>
        <v>0</v>
      </c>
      <c r="C63" s="66">
        <f t="shared" si="19"/>
        <v>0</v>
      </c>
      <c r="D63" s="66">
        <f t="shared" si="19"/>
        <v>0</v>
      </c>
      <c r="E63" s="133">
        <v>12</v>
      </c>
      <c r="F63" s="66">
        <f t="shared" si="16"/>
        <v>0</v>
      </c>
      <c r="G63" s="134">
        <v>0</v>
      </c>
      <c r="H63" s="245">
        <f t="shared" si="17"/>
        <v>0</v>
      </c>
      <c r="I63" s="266">
        <f t="shared" si="20"/>
        <v>0</v>
      </c>
      <c r="J63" s="267"/>
      <c r="K63" s="267"/>
      <c r="L63" s="268"/>
    </row>
    <row r="64" spans="1:12" x14ac:dyDescent="0.2">
      <c r="A64" s="139">
        <f t="shared" si="18"/>
        <v>0</v>
      </c>
      <c r="B64" s="66">
        <f t="shared" si="19"/>
        <v>0</v>
      </c>
      <c r="C64" s="66">
        <f t="shared" si="19"/>
        <v>0</v>
      </c>
      <c r="D64" s="66">
        <f t="shared" si="19"/>
        <v>0</v>
      </c>
      <c r="E64" s="133">
        <v>12</v>
      </c>
      <c r="F64" s="66">
        <f t="shared" si="16"/>
        <v>0</v>
      </c>
      <c r="G64" s="134">
        <v>0</v>
      </c>
      <c r="H64" s="245">
        <f t="shared" si="17"/>
        <v>0</v>
      </c>
      <c r="I64" s="266">
        <f t="shared" si="20"/>
        <v>0</v>
      </c>
      <c r="J64" s="267"/>
      <c r="K64" s="267"/>
      <c r="L64" s="268"/>
    </row>
    <row r="65" spans="1:12" x14ac:dyDescent="0.2">
      <c r="A65" s="139">
        <f t="shared" si="18"/>
        <v>0</v>
      </c>
      <c r="B65" s="66">
        <f t="shared" si="19"/>
        <v>0</v>
      </c>
      <c r="C65" s="66">
        <f t="shared" si="19"/>
        <v>0</v>
      </c>
      <c r="D65" s="66">
        <f t="shared" si="19"/>
        <v>0</v>
      </c>
      <c r="E65" s="133">
        <v>12</v>
      </c>
      <c r="F65" s="66">
        <f t="shared" si="16"/>
        <v>0</v>
      </c>
      <c r="G65" s="134">
        <v>0</v>
      </c>
      <c r="H65" s="245">
        <f t="shared" si="17"/>
        <v>0</v>
      </c>
      <c r="I65" s="266">
        <f t="shared" si="20"/>
        <v>0</v>
      </c>
      <c r="J65" s="267"/>
      <c r="K65" s="267"/>
      <c r="L65" s="268"/>
    </row>
    <row r="66" spans="1:12" x14ac:dyDescent="0.2">
      <c r="A66" s="139">
        <f t="shared" si="18"/>
        <v>0</v>
      </c>
      <c r="B66" s="66">
        <f t="shared" si="19"/>
        <v>0</v>
      </c>
      <c r="C66" s="66">
        <f t="shared" si="19"/>
        <v>0</v>
      </c>
      <c r="D66" s="66">
        <f t="shared" si="19"/>
        <v>0</v>
      </c>
      <c r="E66" s="133">
        <v>12</v>
      </c>
      <c r="F66" s="66">
        <f t="shared" si="16"/>
        <v>0</v>
      </c>
      <c r="G66" s="134">
        <v>0</v>
      </c>
      <c r="H66" s="245">
        <f t="shared" si="17"/>
        <v>0</v>
      </c>
      <c r="I66" s="266">
        <f t="shared" si="20"/>
        <v>0</v>
      </c>
      <c r="J66" s="267"/>
      <c r="K66" s="267"/>
      <c r="L66" s="268"/>
    </row>
    <row r="67" spans="1:12" x14ac:dyDescent="0.2">
      <c r="A67" s="52"/>
      <c r="B67" s="52"/>
      <c r="C67" s="52"/>
      <c r="D67" s="52"/>
      <c r="E67" s="52"/>
      <c r="F67" s="52"/>
      <c r="G67" s="52"/>
      <c r="H67" s="104">
        <f>SUM(H60:H66)</f>
        <v>0</v>
      </c>
      <c r="I67" s="263" t="s">
        <v>79</v>
      </c>
      <c r="J67" s="264"/>
      <c r="K67" s="264"/>
      <c r="L67" s="265"/>
    </row>
    <row r="69" spans="1:12" ht="15.75" x14ac:dyDescent="0.25">
      <c r="A69" s="180" t="s">
        <v>75</v>
      </c>
      <c r="B69" s="180">
        <f>+H7</f>
        <v>2016</v>
      </c>
      <c r="C69" s="27"/>
      <c r="D69" s="27"/>
      <c r="E69" s="27"/>
      <c r="F69" s="43"/>
      <c r="G69" s="43"/>
      <c r="H69" s="27"/>
    </row>
    <row r="70" spans="1:12" x14ac:dyDescent="0.2">
      <c r="A70" s="181" t="s">
        <v>55</v>
      </c>
      <c r="B70" s="181" t="s">
        <v>56</v>
      </c>
      <c r="C70" s="181" t="s">
        <v>55</v>
      </c>
      <c r="D70" s="181" t="s">
        <v>55</v>
      </c>
      <c r="E70" s="181"/>
      <c r="F70" s="181" t="s">
        <v>57</v>
      </c>
      <c r="G70" s="184"/>
      <c r="H70" s="181" t="s">
        <v>58</v>
      </c>
      <c r="I70" s="269" t="s">
        <v>59</v>
      </c>
      <c r="J70" s="270"/>
      <c r="K70" s="270"/>
      <c r="L70" s="271"/>
    </row>
    <row r="71" spans="1:12" x14ac:dyDescent="0.2">
      <c r="A71" s="182" t="s">
        <v>60</v>
      </c>
      <c r="B71" s="182" t="s">
        <v>78</v>
      </c>
      <c r="C71" s="182" t="s">
        <v>61</v>
      </c>
      <c r="D71" s="182" t="s">
        <v>62</v>
      </c>
      <c r="E71" s="182" t="s">
        <v>63</v>
      </c>
      <c r="F71" s="182" t="s">
        <v>64</v>
      </c>
      <c r="G71" s="185" t="s">
        <v>65</v>
      </c>
      <c r="H71" s="182" t="s">
        <v>66</v>
      </c>
      <c r="I71" s="272"/>
      <c r="J71" s="273"/>
      <c r="K71" s="273"/>
      <c r="L71" s="274"/>
    </row>
    <row r="72" spans="1:12" x14ac:dyDescent="0.2">
      <c r="A72" s="183"/>
      <c r="B72" s="183" t="s">
        <v>67</v>
      </c>
      <c r="C72" s="183" t="s">
        <v>68</v>
      </c>
      <c r="D72" s="186"/>
      <c r="E72" s="183" t="s">
        <v>69</v>
      </c>
      <c r="F72" s="183"/>
      <c r="G72" s="183" t="s">
        <v>70</v>
      </c>
      <c r="H72" s="183"/>
      <c r="I72" s="275"/>
      <c r="J72" s="276"/>
      <c r="K72" s="276"/>
      <c r="L72" s="277"/>
    </row>
    <row r="73" spans="1:12" hidden="1" x14ac:dyDescent="0.2">
      <c r="A73" s="65"/>
      <c r="B73" s="65">
        <f>1+H8</f>
        <v>1.03</v>
      </c>
      <c r="C73" s="65">
        <v>1.02</v>
      </c>
      <c r="D73" s="65">
        <f>+H9+1</f>
        <v>1.48</v>
      </c>
      <c r="E73" s="65"/>
      <c r="F73" s="65"/>
      <c r="G73" s="65"/>
      <c r="H73" s="65"/>
      <c r="I73" s="63"/>
      <c r="J73" s="64"/>
      <c r="K73" s="63"/>
      <c r="L73" s="64"/>
    </row>
    <row r="74" spans="1:12" x14ac:dyDescent="0.2">
      <c r="A74" s="139">
        <f>+B60</f>
        <v>0</v>
      </c>
      <c r="B74" s="66">
        <f>+B$73*A74</f>
        <v>0</v>
      </c>
      <c r="C74" s="66">
        <f>+C$73*B74</f>
        <v>0</v>
      </c>
      <c r="D74" s="66">
        <f>+D$73*C74</f>
        <v>0</v>
      </c>
      <c r="E74" s="133">
        <v>12</v>
      </c>
      <c r="F74" s="66">
        <f t="shared" ref="F74:F80" si="21">D74*E74</f>
        <v>0</v>
      </c>
      <c r="G74" s="134">
        <v>0</v>
      </c>
      <c r="H74" s="245">
        <f t="shared" ref="H74:H80" si="22">F74*G74</f>
        <v>0</v>
      </c>
      <c r="I74" s="278">
        <f>+I60</f>
        <v>0</v>
      </c>
      <c r="J74" s="279"/>
      <c r="K74" s="279"/>
      <c r="L74" s="280"/>
    </row>
    <row r="75" spans="1:12" x14ac:dyDescent="0.2">
      <c r="A75" s="139">
        <f t="shared" ref="A75:A80" si="23">+B61</f>
        <v>0</v>
      </c>
      <c r="B75" s="66">
        <f t="shared" ref="B75:C80" si="24">+B$73*A75</f>
        <v>0</v>
      </c>
      <c r="C75" s="66">
        <f t="shared" si="24"/>
        <v>0</v>
      </c>
      <c r="D75" s="66">
        <f t="shared" ref="D75:D80" si="25">+D$73*C75</f>
        <v>0</v>
      </c>
      <c r="E75" s="133">
        <v>12</v>
      </c>
      <c r="F75" s="66">
        <f t="shared" si="21"/>
        <v>0</v>
      </c>
      <c r="G75" s="134">
        <v>0</v>
      </c>
      <c r="H75" s="245">
        <f t="shared" si="22"/>
        <v>0</v>
      </c>
      <c r="I75" s="266">
        <f t="shared" ref="I75:I80" si="26">+I61</f>
        <v>0</v>
      </c>
      <c r="J75" s="267"/>
      <c r="K75" s="267"/>
      <c r="L75" s="268"/>
    </row>
    <row r="76" spans="1:12" x14ac:dyDescent="0.2">
      <c r="A76" s="139">
        <f t="shared" si="23"/>
        <v>0</v>
      </c>
      <c r="B76" s="66">
        <f t="shared" si="24"/>
        <v>0</v>
      </c>
      <c r="C76" s="66">
        <f t="shared" si="24"/>
        <v>0</v>
      </c>
      <c r="D76" s="66">
        <f t="shared" si="25"/>
        <v>0</v>
      </c>
      <c r="E76" s="133">
        <v>12</v>
      </c>
      <c r="F76" s="66">
        <f t="shared" si="21"/>
        <v>0</v>
      </c>
      <c r="G76" s="134">
        <v>0</v>
      </c>
      <c r="H76" s="245">
        <f t="shared" si="22"/>
        <v>0</v>
      </c>
      <c r="I76" s="266">
        <f t="shared" si="26"/>
        <v>0</v>
      </c>
      <c r="J76" s="267"/>
      <c r="K76" s="267"/>
      <c r="L76" s="268"/>
    </row>
    <row r="77" spans="1:12" x14ac:dyDescent="0.2">
      <c r="A77" s="139">
        <f t="shared" si="23"/>
        <v>0</v>
      </c>
      <c r="B77" s="66">
        <f t="shared" si="24"/>
        <v>0</v>
      </c>
      <c r="C77" s="66">
        <f t="shared" si="24"/>
        <v>0</v>
      </c>
      <c r="D77" s="66">
        <f t="shared" si="25"/>
        <v>0</v>
      </c>
      <c r="E77" s="133">
        <v>12</v>
      </c>
      <c r="F77" s="66">
        <f t="shared" si="21"/>
        <v>0</v>
      </c>
      <c r="G77" s="134">
        <v>0</v>
      </c>
      <c r="H77" s="245">
        <f t="shared" si="22"/>
        <v>0</v>
      </c>
      <c r="I77" s="266">
        <f t="shared" si="26"/>
        <v>0</v>
      </c>
      <c r="J77" s="267"/>
      <c r="K77" s="267"/>
      <c r="L77" s="268"/>
    </row>
    <row r="78" spans="1:12" x14ac:dyDescent="0.2">
      <c r="A78" s="139">
        <f t="shared" si="23"/>
        <v>0</v>
      </c>
      <c r="B78" s="66">
        <f t="shared" si="24"/>
        <v>0</v>
      </c>
      <c r="C78" s="66">
        <f t="shared" si="24"/>
        <v>0</v>
      </c>
      <c r="D78" s="66">
        <f t="shared" si="25"/>
        <v>0</v>
      </c>
      <c r="E78" s="133">
        <v>12</v>
      </c>
      <c r="F78" s="66">
        <f t="shared" si="21"/>
        <v>0</v>
      </c>
      <c r="G78" s="134">
        <v>0</v>
      </c>
      <c r="H78" s="245">
        <f t="shared" si="22"/>
        <v>0</v>
      </c>
      <c r="I78" s="266">
        <f t="shared" si="26"/>
        <v>0</v>
      </c>
      <c r="J78" s="267"/>
      <c r="K78" s="267"/>
      <c r="L78" s="268"/>
    </row>
    <row r="79" spans="1:12" x14ac:dyDescent="0.2">
      <c r="A79" s="139">
        <f t="shared" si="23"/>
        <v>0</v>
      </c>
      <c r="B79" s="66">
        <f t="shared" si="24"/>
        <v>0</v>
      </c>
      <c r="C79" s="66">
        <f t="shared" si="24"/>
        <v>0</v>
      </c>
      <c r="D79" s="66">
        <f t="shared" si="25"/>
        <v>0</v>
      </c>
      <c r="E79" s="133">
        <v>12</v>
      </c>
      <c r="F79" s="66">
        <f t="shared" si="21"/>
        <v>0</v>
      </c>
      <c r="G79" s="134">
        <v>0</v>
      </c>
      <c r="H79" s="245">
        <f t="shared" si="22"/>
        <v>0</v>
      </c>
      <c r="I79" s="266">
        <f t="shared" si="26"/>
        <v>0</v>
      </c>
      <c r="J79" s="267"/>
      <c r="K79" s="267"/>
      <c r="L79" s="268"/>
    </row>
    <row r="80" spans="1:12" x14ac:dyDescent="0.2">
      <c r="A80" s="139">
        <f t="shared" si="23"/>
        <v>0</v>
      </c>
      <c r="B80" s="66">
        <f t="shared" si="24"/>
        <v>0</v>
      </c>
      <c r="C80" s="66">
        <f t="shared" si="24"/>
        <v>0</v>
      </c>
      <c r="D80" s="66">
        <f t="shared" si="25"/>
        <v>0</v>
      </c>
      <c r="E80" s="133">
        <v>12</v>
      </c>
      <c r="F80" s="66">
        <f t="shared" si="21"/>
        <v>0</v>
      </c>
      <c r="G80" s="134">
        <v>0</v>
      </c>
      <c r="H80" s="245">
        <f t="shared" si="22"/>
        <v>0</v>
      </c>
      <c r="I80" s="266">
        <f t="shared" si="26"/>
        <v>0</v>
      </c>
      <c r="J80" s="267"/>
      <c r="K80" s="267"/>
      <c r="L80" s="268"/>
    </row>
    <row r="81" spans="1:12" x14ac:dyDescent="0.2">
      <c r="A81" s="52"/>
      <c r="B81" s="52"/>
      <c r="C81" s="52"/>
      <c r="D81" s="52"/>
      <c r="E81" s="52"/>
      <c r="F81" s="52"/>
      <c r="G81" s="135"/>
      <c r="H81" s="104">
        <f>SUM(H74:H80)</f>
        <v>0</v>
      </c>
      <c r="I81" s="263" t="s">
        <v>79</v>
      </c>
      <c r="J81" s="264"/>
      <c r="K81" s="264"/>
      <c r="L81" s="265"/>
    </row>
  </sheetData>
  <mergeCells count="48">
    <mergeCell ref="I25:L25"/>
    <mergeCell ref="I49:L49"/>
    <mergeCell ref="I56:L58"/>
    <mergeCell ref="I46:L46"/>
    <mergeCell ref="I53:L53"/>
    <mergeCell ref="I38:L38"/>
    <mergeCell ref="I39:L39"/>
    <mergeCell ref="I50:L50"/>
    <mergeCell ref="I48:L48"/>
    <mergeCell ref="I47:L47"/>
    <mergeCell ref="I14:L16"/>
    <mergeCell ref="I18:L18"/>
    <mergeCell ref="I19:L19"/>
    <mergeCell ref="I20:L20"/>
    <mergeCell ref="I42:L44"/>
    <mergeCell ref="I23:L23"/>
    <mergeCell ref="I24:L24"/>
    <mergeCell ref="I28:L30"/>
    <mergeCell ref="I37:L37"/>
    <mergeCell ref="I34:L34"/>
    <mergeCell ref="I35:L35"/>
    <mergeCell ref="I36:L36"/>
    <mergeCell ref="I32:L32"/>
    <mergeCell ref="I33:L33"/>
    <mergeCell ref="I21:L21"/>
    <mergeCell ref="I22:L22"/>
    <mergeCell ref="I67:L67"/>
    <mergeCell ref="I64:L64"/>
    <mergeCell ref="I65:L65"/>
    <mergeCell ref="I51:L51"/>
    <mergeCell ref="I52:L52"/>
    <mergeCell ref="I66:L66"/>
    <mergeCell ref="E2:I2"/>
    <mergeCell ref="E3:I3"/>
    <mergeCell ref="E4:I4"/>
    <mergeCell ref="I81:L81"/>
    <mergeCell ref="I77:L77"/>
    <mergeCell ref="I78:L78"/>
    <mergeCell ref="I79:L79"/>
    <mergeCell ref="I80:L80"/>
    <mergeCell ref="I70:L72"/>
    <mergeCell ref="I74:L74"/>
    <mergeCell ref="I75:L75"/>
    <mergeCell ref="I76:L76"/>
    <mergeCell ref="I60:L60"/>
    <mergeCell ref="I61:L61"/>
    <mergeCell ref="I62:L62"/>
    <mergeCell ref="I63:L63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activeCell="B8" sqref="B8"/>
    </sheetView>
  </sheetViews>
  <sheetFormatPr defaultRowHeight="12.75" x14ac:dyDescent="0.2"/>
  <cols>
    <col min="1" max="1" width="32" customWidth="1"/>
    <col min="2" max="2" width="11.7109375" customWidth="1"/>
    <col min="3" max="3" width="12" customWidth="1"/>
    <col min="4" max="4" width="11.7109375" customWidth="1"/>
    <col min="5" max="5" width="12.140625" customWidth="1"/>
    <col min="6" max="6" width="11.7109375" customWidth="1"/>
    <col min="7" max="7" width="11.85546875" customWidth="1"/>
  </cols>
  <sheetData>
    <row r="1" spans="1:7" s="60" customFormat="1" ht="15.75" x14ac:dyDescent="0.25">
      <c r="A1" s="50" t="s">
        <v>115</v>
      </c>
      <c r="B1" s="168" t="s">
        <v>41</v>
      </c>
      <c r="C1" s="287">
        <f>+' Projektkalkyl'!E1</f>
        <v>40909</v>
      </c>
      <c r="D1" s="288"/>
      <c r="E1" s="169"/>
      <c r="F1" s="170"/>
      <c r="G1" s="166"/>
    </row>
    <row r="2" spans="1:7" s="4" customFormat="1" x14ac:dyDescent="0.2">
      <c r="A2" s="48" t="s">
        <v>3</v>
      </c>
      <c r="B2" s="261">
        <f>+' Projektkalkyl'!D6</f>
        <v>0</v>
      </c>
      <c r="C2" s="262"/>
      <c r="D2" s="262"/>
      <c r="E2" s="262"/>
      <c r="F2" s="262"/>
      <c r="G2" s="171"/>
    </row>
    <row r="3" spans="1:7" s="3" customFormat="1" x14ac:dyDescent="0.2">
      <c r="A3" s="16" t="s">
        <v>4</v>
      </c>
      <c r="B3" s="261">
        <f>+' Projektkalkyl'!D7</f>
        <v>0</v>
      </c>
      <c r="C3" s="262"/>
      <c r="D3" s="262"/>
      <c r="E3" s="262"/>
      <c r="F3" s="262"/>
      <c r="G3" s="172"/>
    </row>
    <row r="4" spans="1:7" s="3" customFormat="1" x14ac:dyDescent="0.2">
      <c r="A4" s="46" t="s">
        <v>124</v>
      </c>
      <c r="B4" s="261">
        <f>+' Projektkalkyl'!D8</f>
        <v>0</v>
      </c>
      <c r="C4" s="262"/>
      <c r="D4" s="262"/>
      <c r="E4" s="262"/>
      <c r="F4" s="262"/>
      <c r="G4" s="172"/>
    </row>
    <row r="5" spans="1:7" s="40" customFormat="1" x14ac:dyDescent="0.2">
      <c r="A5" s="37"/>
      <c r="B5" s="37"/>
      <c r="C5" s="131"/>
      <c r="D5" s="130"/>
      <c r="E5" s="130"/>
      <c r="F5" s="130"/>
    </row>
    <row r="6" spans="1:7" x14ac:dyDescent="0.2">
      <c r="A6" s="9"/>
      <c r="B6" s="173" t="s">
        <v>71</v>
      </c>
      <c r="C6" s="173" t="s">
        <v>72</v>
      </c>
      <c r="D6" s="173" t="s">
        <v>73</v>
      </c>
      <c r="E6" s="173" t="s">
        <v>74</v>
      </c>
      <c r="F6" s="173" t="s">
        <v>75</v>
      </c>
      <c r="G6" s="173"/>
    </row>
    <row r="7" spans="1:7" x14ac:dyDescent="0.2">
      <c r="A7" s="226" t="s">
        <v>123</v>
      </c>
      <c r="B7" s="173">
        <f>+' Projektkalkyl'!D12</f>
        <v>2012</v>
      </c>
      <c r="C7" s="173">
        <f>+' Projektkalkyl'!E12</f>
        <v>2013</v>
      </c>
      <c r="D7" s="173">
        <f>+' Projektkalkyl'!F12</f>
        <v>2014</v>
      </c>
      <c r="E7" s="173">
        <f>+' Projektkalkyl'!G12</f>
        <v>2015</v>
      </c>
      <c r="F7" s="173">
        <f>+' Projektkalkyl'!H12</f>
        <v>2016</v>
      </c>
      <c r="G7" s="174" t="str">
        <f>+' Projektkalkyl'!I12</f>
        <v>Total</v>
      </c>
    </row>
    <row r="8" spans="1:7" x14ac:dyDescent="0.2">
      <c r="A8" s="14" t="s">
        <v>12</v>
      </c>
      <c r="B8" s="237"/>
      <c r="C8" s="237"/>
      <c r="D8" s="237"/>
      <c r="E8" s="237"/>
      <c r="F8" s="237"/>
      <c r="G8" s="167">
        <f>SUM(B8:F8)</f>
        <v>0</v>
      </c>
    </row>
    <row r="9" spans="1:7" x14ac:dyDescent="0.2">
      <c r="A9" s="14" t="s">
        <v>13</v>
      </c>
      <c r="B9" s="237"/>
      <c r="C9" s="237"/>
      <c r="D9" s="237"/>
      <c r="E9" s="237"/>
      <c r="F9" s="237"/>
      <c r="G9" s="167">
        <f t="shared" ref="G9:G18" si="0">SUM(B9:F9)</f>
        <v>0</v>
      </c>
    </row>
    <row r="10" spans="1:7" x14ac:dyDescent="0.2">
      <c r="A10" s="14" t="s">
        <v>43</v>
      </c>
      <c r="B10" s="237"/>
      <c r="C10" s="237"/>
      <c r="D10" s="237"/>
      <c r="E10" s="237"/>
      <c r="F10" s="237"/>
      <c r="G10" s="167">
        <f t="shared" si="0"/>
        <v>0</v>
      </c>
    </row>
    <row r="11" spans="1:7" x14ac:dyDescent="0.2">
      <c r="A11" s="3" t="s">
        <v>42</v>
      </c>
      <c r="B11" s="237"/>
      <c r="C11" s="237"/>
      <c r="D11" s="237"/>
      <c r="E11" s="238"/>
      <c r="F11" s="238"/>
      <c r="G11" s="167">
        <f t="shared" si="0"/>
        <v>0</v>
      </c>
    </row>
    <row r="12" spans="1:7" x14ac:dyDescent="0.2">
      <c r="A12" s="14" t="s">
        <v>15</v>
      </c>
      <c r="B12" s="237"/>
      <c r="C12" s="237"/>
      <c r="D12" s="237"/>
      <c r="E12" s="238"/>
      <c r="F12" s="238"/>
      <c r="G12" s="167">
        <f>SUM(B12:F12)</f>
        <v>0</v>
      </c>
    </row>
    <row r="13" spans="1:7" x14ac:dyDescent="0.2">
      <c r="A13" s="14" t="s">
        <v>16</v>
      </c>
      <c r="B13" s="237"/>
      <c r="C13" s="237"/>
      <c r="D13" s="237"/>
      <c r="E13" s="238"/>
      <c r="F13" s="238"/>
      <c r="G13" s="167">
        <f t="shared" si="0"/>
        <v>0</v>
      </c>
    </row>
    <row r="14" spans="1:7" x14ac:dyDescent="0.2">
      <c r="A14" s="35" t="s">
        <v>27</v>
      </c>
      <c r="B14" s="237"/>
      <c r="C14" s="237"/>
      <c r="D14" s="237"/>
      <c r="E14" s="238"/>
      <c r="F14" s="238"/>
      <c r="G14" s="167">
        <f t="shared" si="0"/>
        <v>0</v>
      </c>
    </row>
    <row r="15" spans="1:7" x14ac:dyDescent="0.2">
      <c r="A15" s="35" t="s">
        <v>48</v>
      </c>
      <c r="B15" s="237"/>
      <c r="C15" s="237"/>
      <c r="D15" s="237"/>
      <c r="E15" s="238"/>
      <c r="F15" s="238"/>
      <c r="G15" s="167">
        <f t="shared" si="0"/>
        <v>0</v>
      </c>
    </row>
    <row r="16" spans="1:7" x14ac:dyDescent="0.2">
      <c r="A16" s="75"/>
      <c r="B16" s="237"/>
      <c r="C16" s="237"/>
      <c r="D16" s="237"/>
      <c r="E16" s="238"/>
      <c r="F16" s="238"/>
      <c r="G16" s="167">
        <f t="shared" si="0"/>
        <v>0</v>
      </c>
    </row>
    <row r="17" spans="1:7" x14ac:dyDescent="0.2">
      <c r="A17" s="75"/>
      <c r="B17" s="237"/>
      <c r="C17" s="237"/>
      <c r="D17" s="237"/>
      <c r="E17" s="238"/>
      <c r="F17" s="238"/>
      <c r="G17" s="167">
        <f t="shared" si="0"/>
        <v>0</v>
      </c>
    </row>
    <row r="18" spans="1:7" x14ac:dyDescent="0.2">
      <c r="A18" s="75"/>
      <c r="B18" s="237"/>
      <c r="C18" s="237"/>
      <c r="D18" s="237"/>
      <c r="E18" s="238"/>
      <c r="F18" s="238"/>
      <c r="G18" s="167">
        <f t="shared" si="0"/>
        <v>0</v>
      </c>
    </row>
    <row r="19" spans="1:7" x14ac:dyDescent="0.2">
      <c r="A19" s="51"/>
      <c r="B19" s="237"/>
      <c r="C19" s="237"/>
      <c r="D19" s="237"/>
      <c r="E19" s="238"/>
      <c r="F19" s="238"/>
      <c r="G19" s="167">
        <f>SUM(B19:F19)</f>
        <v>0</v>
      </c>
    </row>
    <row r="20" spans="1:7" s="3" customFormat="1" x14ac:dyDescent="0.2">
      <c r="A20" s="234" t="s">
        <v>160</v>
      </c>
      <c r="B20" s="235">
        <f t="shared" ref="B20:G20" si="1">SUM(B8:B19)</f>
        <v>0</v>
      </c>
      <c r="C20" s="235">
        <f t="shared" si="1"/>
        <v>0</v>
      </c>
      <c r="D20" s="235">
        <f t="shared" si="1"/>
        <v>0</v>
      </c>
      <c r="E20" s="235">
        <f t="shared" si="1"/>
        <v>0</v>
      </c>
      <c r="F20" s="236">
        <f t="shared" si="1"/>
        <v>0</v>
      </c>
      <c r="G20" s="236">
        <f t="shared" si="1"/>
        <v>0</v>
      </c>
    </row>
    <row r="21" spans="1:7" s="3" customFormat="1" x14ac:dyDescent="0.2">
      <c r="A21" s="234" t="s">
        <v>161</v>
      </c>
      <c r="B21" s="235">
        <f>+B20/1000</f>
        <v>0</v>
      </c>
      <c r="C21" s="235">
        <f t="shared" ref="C21:F21" si="2">+C20/1000</f>
        <v>0</v>
      </c>
      <c r="D21" s="235">
        <f t="shared" si="2"/>
        <v>0</v>
      </c>
      <c r="E21" s="235">
        <f t="shared" si="2"/>
        <v>0</v>
      </c>
      <c r="F21" s="235">
        <f t="shared" si="2"/>
        <v>0</v>
      </c>
      <c r="G21" s="236">
        <f>SUM(G20)/1000</f>
        <v>0</v>
      </c>
    </row>
    <row r="22" spans="1:7" x14ac:dyDescent="0.2">
      <c r="A22" s="14"/>
      <c r="B22" s="25"/>
      <c r="C22" s="25"/>
      <c r="D22" s="14"/>
    </row>
    <row r="23" spans="1:7" x14ac:dyDescent="0.2">
      <c r="A23" s="14" t="s">
        <v>22</v>
      </c>
      <c r="B23" s="16"/>
      <c r="C23" s="16"/>
      <c r="D23" s="45"/>
    </row>
    <row r="25" spans="1:7" x14ac:dyDescent="0.2">
      <c r="A25" s="53" t="s">
        <v>144</v>
      </c>
      <c r="B25" s="53"/>
      <c r="C25" s="53"/>
      <c r="D25" s="53"/>
    </row>
    <row r="26" spans="1:7" x14ac:dyDescent="0.2">
      <c r="A26" s="53" t="s">
        <v>49</v>
      </c>
      <c r="B26" s="53"/>
      <c r="C26" s="53"/>
      <c r="D26" s="53"/>
    </row>
    <row r="28" spans="1:7" x14ac:dyDescent="0.2">
      <c r="A28" s="59"/>
    </row>
    <row r="30" spans="1:7" x14ac:dyDescent="0.2">
      <c r="A30" s="57"/>
      <c r="B30" s="57"/>
      <c r="C30" s="57"/>
      <c r="D30" s="57"/>
      <c r="E30" s="57"/>
      <c r="F30" s="57"/>
      <c r="G30" s="57"/>
    </row>
    <row r="32" spans="1:7" x14ac:dyDescent="0.2">
      <c r="A32" s="57"/>
      <c r="B32" s="57"/>
      <c r="C32" s="57"/>
      <c r="D32" s="57"/>
      <c r="E32" s="57"/>
      <c r="F32" s="57"/>
      <c r="G32" s="57"/>
    </row>
    <row r="34" spans="1:7" x14ac:dyDescent="0.2">
      <c r="A34" s="57"/>
      <c r="B34" s="57"/>
      <c r="C34" s="57"/>
      <c r="D34" s="57"/>
      <c r="E34" s="57"/>
      <c r="F34" s="57"/>
      <c r="G34" s="57"/>
    </row>
    <row r="35" spans="1:7" x14ac:dyDescent="0.2">
      <c r="A35" s="58"/>
      <c r="B35" s="58"/>
      <c r="C35" s="58"/>
      <c r="D35" s="58"/>
      <c r="E35" s="58"/>
      <c r="F35" s="58"/>
      <c r="G35" s="58"/>
    </row>
    <row r="36" spans="1:7" x14ac:dyDescent="0.2">
      <c r="A36" s="57"/>
      <c r="B36" s="57"/>
      <c r="C36" s="57"/>
      <c r="D36" s="57"/>
      <c r="E36" s="57"/>
      <c r="F36" s="57"/>
      <c r="G36" s="57"/>
    </row>
    <row r="38" spans="1:7" x14ac:dyDescent="0.2">
      <c r="A38" s="57"/>
      <c r="B38" s="57"/>
      <c r="C38" s="57"/>
      <c r="D38" s="57"/>
      <c r="E38" s="57"/>
      <c r="F38" s="57"/>
      <c r="G38" s="57"/>
    </row>
    <row r="40" spans="1:7" x14ac:dyDescent="0.2">
      <c r="A40" s="57"/>
      <c r="B40" s="57"/>
      <c r="C40" s="57"/>
      <c r="D40" s="57"/>
      <c r="E40" s="57"/>
      <c r="F40" s="57"/>
      <c r="G40" s="57"/>
    </row>
    <row r="42" spans="1:7" x14ac:dyDescent="0.2">
      <c r="A42" s="57"/>
      <c r="B42" s="57"/>
      <c r="C42" s="57"/>
      <c r="D42" s="57"/>
      <c r="E42" s="57"/>
      <c r="F42" s="57"/>
      <c r="G42" s="57"/>
    </row>
    <row r="44" spans="1:7" x14ac:dyDescent="0.2">
      <c r="A44" s="57"/>
      <c r="B44" s="57"/>
      <c r="C44" s="57"/>
      <c r="D44" s="57"/>
      <c r="E44" s="57"/>
      <c r="F44" s="57"/>
      <c r="G44" s="57"/>
    </row>
    <row r="46" spans="1:7" x14ac:dyDescent="0.2">
      <c r="A46" s="57"/>
      <c r="B46" s="57"/>
      <c r="C46" s="57"/>
      <c r="D46" s="57"/>
      <c r="E46" s="57"/>
      <c r="F46" s="57"/>
      <c r="G46" s="57"/>
    </row>
  </sheetData>
  <mergeCells count="4">
    <mergeCell ref="B2:F2"/>
    <mergeCell ref="B3:F3"/>
    <mergeCell ref="B4:F4"/>
    <mergeCell ref="C1:D1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workbookViewId="0">
      <selection activeCell="A15" sqref="A15"/>
    </sheetView>
  </sheetViews>
  <sheetFormatPr defaultRowHeight="12.75" x14ac:dyDescent="0.2"/>
  <cols>
    <col min="1" max="1" width="39.42578125" style="77" customWidth="1"/>
    <col min="2" max="2" width="21.28515625" style="76" customWidth="1"/>
    <col min="3" max="3" width="13.7109375" style="77" bestFit="1" customWidth="1"/>
    <col min="4" max="4" width="10.5703125" style="77" bestFit="1" customWidth="1"/>
    <col min="5" max="5" width="9.7109375" style="76" customWidth="1"/>
    <col min="6" max="9" width="9.7109375" style="77" customWidth="1"/>
    <col min="10" max="16384" width="9.140625" style="77"/>
  </cols>
  <sheetData>
    <row r="1" spans="1:9" customFormat="1" ht="15.75" x14ac:dyDescent="0.25">
      <c r="A1" s="50" t="s">
        <v>109</v>
      </c>
      <c r="B1" s="168" t="s">
        <v>41</v>
      </c>
      <c r="C1" s="287">
        <f>+' Projektkalkyl'!E1</f>
        <v>40909</v>
      </c>
      <c r="D1" s="288"/>
      <c r="E1" s="169"/>
      <c r="F1" s="170"/>
      <c r="G1" s="50"/>
      <c r="H1" s="49"/>
    </row>
    <row r="2" spans="1:9" s="4" customFormat="1" x14ac:dyDescent="0.2">
      <c r="A2" s="48" t="s">
        <v>3</v>
      </c>
      <c r="B2" s="261">
        <f>+' Projektkalkyl'!D6</f>
        <v>0</v>
      </c>
      <c r="C2" s="262"/>
      <c r="D2" s="262"/>
      <c r="E2" s="262"/>
      <c r="F2" s="262"/>
    </row>
    <row r="3" spans="1:9" s="3" customFormat="1" x14ac:dyDescent="0.2">
      <c r="A3" s="16" t="s">
        <v>4</v>
      </c>
      <c r="B3" s="261">
        <f>+' Projektkalkyl'!D7</f>
        <v>0</v>
      </c>
      <c r="C3" s="262"/>
      <c r="D3" s="262"/>
      <c r="E3" s="262"/>
      <c r="F3" s="262"/>
    </row>
    <row r="4" spans="1:9" s="3" customFormat="1" x14ac:dyDescent="0.2">
      <c r="A4" s="46" t="s">
        <v>124</v>
      </c>
      <c r="B4" s="261">
        <f>+' Projektkalkyl'!D8</f>
        <v>0</v>
      </c>
      <c r="C4" s="262"/>
      <c r="D4" s="262"/>
      <c r="E4" s="262"/>
      <c r="F4" s="262"/>
    </row>
    <row r="5" spans="1:9" s="40" customFormat="1" x14ac:dyDescent="0.2">
      <c r="A5" s="46"/>
      <c r="B5" s="37"/>
      <c r="C5" s="37"/>
      <c r="D5" s="37"/>
      <c r="E5" s="129"/>
      <c r="F5" s="130"/>
      <c r="G5" s="161"/>
      <c r="H5" s="161"/>
    </row>
    <row r="6" spans="1:9" customFormat="1" ht="16.5" thickBot="1" x14ac:dyDescent="0.3">
      <c r="A6" s="50"/>
      <c r="B6" s="177"/>
      <c r="C6" s="177"/>
      <c r="D6" s="173" t="s">
        <v>71</v>
      </c>
      <c r="E6" s="173" t="s">
        <v>72</v>
      </c>
      <c r="F6" s="173" t="s">
        <v>73</v>
      </c>
      <c r="G6" s="173" t="s">
        <v>74</v>
      </c>
      <c r="H6" s="173" t="s">
        <v>75</v>
      </c>
      <c r="I6" s="173"/>
    </row>
    <row r="7" spans="1:9" customFormat="1" x14ac:dyDescent="0.2">
      <c r="A7" s="162" t="s">
        <v>138</v>
      </c>
      <c r="B7" s="177"/>
      <c r="C7" s="177"/>
      <c r="D7" s="173">
        <f>+' Projektkalkyl'!D12</f>
        <v>2012</v>
      </c>
      <c r="E7" s="173">
        <f>+' Projektkalkyl'!E12</f>
        <v>2013</v>
      </c>
      <c r="F7" s="173">
        <f>+' Projektkalkyl'!F12</f>
        <v>2014</v>
      </c>
      <c r="G7" s="173">
        <f>+' Projektkalkyl'!G12</f>
        <v>2015</v>
      </c>
      <c r="H7" s="173">
        <f>+' Projektkalkyl'!H12</f>
        <v>2016</v>
      </c>
      <c r="I7" s="174" t="str">
        <f>+' Projektkalkyl'!I12</f>
        <v>Total</v>
      </c>
    </row>
    <row r="8" spans="1:9" customFormat="1" x14ac:dyDescent="0.2">
      <c r="A8" s="163" t="s">
        <v>139</v>
      </c>
      <c r="B8" s="178" t="s">
        <v>164</v>
      </c>
      <c r="C8" s="177"/>
      <c r="D8" s="167">
        <f>+E20/1000</f>
        <v>0</v>
      </c>
      <c r="E8" s="167">
        <f t="shared" ref="E8:H8" si="0">+F20/1000</f>
        <v>0</v>
      </c>
      <c r="F8" s="167">
        <f t="shared" si="0"/>
        <v>0</v>
      </c>
      <c r="G8" s="167">
        <f t="shared" si="0"/>
        <v>0</v>
      </c>
      <c r="H8" s="167">
        <f t="shared" si="0"/>
        <v>0</v>
      </c>
      <c r="I8" s="167">
        <f>SUM(D8:H8)</f>
        <v>0</v>
      </c>
    </row>
    <row r="9" spans="1:9" ht="13.5" thickBot="1" x14ac:dyDescent="0.25">
      <c r="A9" s="164" t="s">
        <v>145</v>
      </c>
      <c r="B9" s="178" t="s">
        <v>163</v>
      </c>
      <c r="C9" s="167">
        <f>+C20/1000</f>
        <v>0</v>
      </c>
      <c r="F9" s="79"/>
    </row>
    <row r="10" spans="1:9" ht="13.5" thickBot="1" x14ac:dyDescent="0.25">
      <c r="D10" s="78"/>
      <c r="F10" s="79"/>
    </row>
    <row r="11" spans="1:9" x14ac:dyDescent="0.2">
      <c r="B11" s="77"/>
    </row>
    <row r="12" spans="1:9" x14ac:dyDescent="0.2">
      <c r="A12" s="202"/>
      <c r="B12" s="203"/>
      <c r="C12" s="204" t="s">
        <v>57</v>
      </c>
      <c r="D12" s="205"/>
      <c r="E12" s="205"/>
      <c r="F12" s="205"/>
      <c r="G12" s="205"/>
      <c r="H12" s="205"/>
      <c r="I12" s="205"/>
    </row>
    <row r="13" spans="1:9" x14ac:dyDescent="0.2">
      <c r="A13" s="206"/>
      <c r="B13" s="207" t="s">
        <v>86</v>
      </c>
      <c r="C13" s="228" t="s">
        <v>162</v>
      </c>
      <c r="D13" s="207" t="s">
        <v>82</v>
      </c>
      <c r="E13" s="207" t="s">
        <v>93</v>
      </c>
      <c r="F13" s="207" t="s">
        <v>93</v>
      </c>
      <c r="G13" s="207" t="s">
        <v>93</v>
      </c>
      <c r="H13" s="207" t="s">
        <v>93</v>
      </c>
      <c r="I13" s="207" t="s">
        <v>93</v>
      </c>
    </row>
    <row r="14" spans="1:9" x14ac:dyDescent="0.2">
      <c r="A14" s="208" t="s">
        <v>83</v>
      </c>
      <c r="B14" s="209" t="s">
        <v>87</v>
      </c>
      <c r="C14" s="210" t="s">
        <v>84</v>
      </c>
      <c r="D14" s="209" t="s">
        <v>85</v>
      </c>
      <c r="E14" s="209" t="s">
        <v>88</v>
      </c>
      <c r="F14" s="209" t="s">
        <v>89</v>
      </c>
      <c r="G14" s="209" t="s">
        <v>90</v>
      </c>
      <c r="H14" s="209" t="s">
        <v>91</v>
      </c>
      <c r="I14" s="209" t="s">
        <v>92</v>
      </c>
    </row>
    <row r="15" spans="1:9" x14ac:dyDescent="0.2">
      <c r="A15" s="91"/>
      <c r="B15" s="81" t="s">
        <v>96</v>
      </c>
      <c r="C15" s="242"/>
      <c r="D15" s="85">
        <v>3</v>
      </c>
      <c r="E15" s="243">
        <f>+C15/D15</f>
        <v>0</v>
      </c>
      <c r="F15" s="243">
        <f t="shared" ref="F15:G17" si="1">+E15</f>
        <v>0</v>
      </c>
      <c r="G15" s="243">
        <f t="shared" si="1"/>
        <v>0</v>
      </c>
      <c r="H15" s="243"/>
      <c r="I15" s="244"/>
    </row>
    <row r="16" spans="1:9" x14ac:dyDescent="0.2">
      <c r="A16" s="92"/>
      <c r="B16" s="81" t="s">
        <v>95</v>
      </c>
      <c r="C16" s="242"/>
      <c r="D16" s="85">
        <v>5</v>
      </c>
      <c r="E16" s="243">
        <f>+C16/D16</f>
        <v>0</v>
      </c>
      <c r="F16" s="243">
        <f t="shared" si="1"/>
        <v>0</v>
      </c>
      <c r="G16" s="243">
        <f t="shared" si="1"/>
        <v>0</v>
      </c>
      <c r="H16" s="243">
        <f>+G16</f>
        <v>0</v>
      </c>
      <c r="I16" s="244">
        <f>+H16</f>
        <v>0</v>
      </c>
    </row>
    <row r="17" spans="1:9" x14ac:dyDescent="0.2">
      <c r="A17" s="92"/>
      <c r="B17" s="81" t="s">
        <v>94</v>
      </c>
      <c r="C17" s="242"/>
      <c r="D17" s="85">
        <v>10</v>
      </c>
      <c r="E17" s="243">
        <f>+C17/D17</f>
        <v>0</v>
      </c>
      <c r="F17" s="243">
        <f t="shared" si="1"/>
        <v>0</v>
      </c>
      <c r="G17" s="243">
        <f t="shared" si="1"/>
        <v>0</v>
      </c>
      <c r="H17" s="243">
        <f>+G17</f>
        <v>0</v>
      </c>
      <c r="I17" s="244">
        <f>+H17</f>
        <v>0</v>
      </c>
    </row>
    <row r="18" spans="1:9" x14ac:dyDescent="0.2">
      <c r="A18" s="92"/>
      <c r="B18" s="90"/>
      <c r="C18" s="242"/>
      <c r="D18" s="88"/>
      <c r="E18" s="85"/>
      <c r="F18" s="85"/>
      <c r="G18" s="85"/>
      <c r="H18" s="85"/>
      <c r="I18" s="87"/>
    </row>
    <row r="19" spans="1:9" ht="13.5" thickBot="1" x14ac:dyDescent="0.25">
      <c r="A19" s="91"/>
      <c r="B19" s="89"/>
      <c r="C19" s="242"/>
      <c r="D19" s="88"/>
      <c r="E19" s="85"/>
      <c r="F19" s="85"/>
      <c r="G19" s="85"/>
      <c r="H19" s="85"/>
      <c r="I19" s="87"/>
    </row>
    <row r="20" spans="1:9" s="80" customFormat="1" ht="13.5" thickBot="1" x14ac:dyDescent="0.25">
      <c r="A20" s="227" t="s">
        <v>160</v>
      </c>
      <c r="B20" s="82"/>
      <c r="C20" s="84">
        <f>SUM(C15:C19)</f>
        <v>0</v>
      </c>
      <c r="D20" s="83"/>
      <c r="E20" s="86">
        <f>SUM(E15:E19)</f>
        <v>0</v>
      </c>
      <c r="F20" s="86">
        <f>SUM(F15:F19)</f>
        <v>0</v>
      </c>
      <c r="G20" s="86">
        <f>SUM(G15:G19)</f>
        <v>0</v>
      </c>
      <c r="H20" s="86">
        <f>SUM(H15:H19)</f>
        <v>0</v>
      </c>
      <c r="I20" s="86">
        <f>SUM(I15:I19)</f>
        <v>0</v>
      </c>
    </row>
    <row r="21" spans="1:9" x14ac:dyDescent="0.2">
      <c r="F21" s="76"/>
    </row>
  </sheetData>
  <mergeCells count="4">
    <mergeCell ref="B2:F2"/>
    <mergeCell ref="B3:F3"/>
    <mergeCell ref="B4:F4"/>
    <mergeCell ref="C1:D1"/>
  </mergeCells>
  <phoneticPr fontId="8" type="noConversion"/>
  <pageMargins left="0.51181102362204722" right="0.51181102362204722" top="0.98425196850393704" bottom="0.51181102362204722" header="0.35433070866141736" footer="0.23622047244094491"/>
  <pageSetup paperSize="9" orientation="landscape" r:id="rId1"/>
  <headerFooter alignWithMargins="0">
    <oddHeader>&amp;LHögskolan Dalarna
Ekonomiavdelningen&amp;CBudgethandbok</oddHeader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F14" sqref="F14"/>
    </sheetView>
  </sheetViews>
  <sheetFormatPr defaultRowHeight="12.75" x14ac:dyDescent="0.2"/>
  <cols>
    <col min="1" max="1" width="13.7109375" customWidth="1"/>
    <col min="2" max="2" width="5.140625" customWidth="1"/>
    <col min="3" max="3" width="17.42578125" customWidth="1"/>
    <col min="4" max="4" width="8.140625" customWidth="1"/>
    <col min="6" max="11" width="14.5703125" customWidth="1"/>
  </cols>
  <sheetData>
    <row r="1" spans="1:11" s="60" customFormat="1" ht="15.75" x14ac:dyDescent="0.25">
      <c r="A1" s="50" t="s">
        <v>1</v>
      </c>
      <c r="B1" s="50" t="s">
        <v>21</v>
      </c>
      <c r="C1" s="50"/>
      <c r="D1" s="50"/>
      <c r="E1" s="168" t="s">
        <v>41</v>
      </c>
      <c r="F1" s="168"/>
      <c r="G1" s="289">
        <f>+' Projektkalkyl'!E1</f>
        <v>40909</v>
      </c>
      <c r="H1" s="290"/>
      <c r="I1" s="4"/>
      <c r="J1" s="4"/>
    </row>
    <row r="2" spans="1:11" s="4" customFormat="1" x14ac:dyDescent="0.2">
      <c r="A2" s="48" t="s">
        <v>3</v>
      </c>
      <c r="D2" s="261">
        <f>+' Projektkalkyl'!D6</f>
        <v>0</v>
      </c>
      <c r="E2" s="262"/>
      <c r="F2" s="262"/>
      <c r="G2" s="262"/>
      <c r="H2" s="262"/>
      <c r="I2" s="262"/>
    </row>
    <row r="3" spans="1:11" s="3" customFormat="1" x14ac:dyDescent="0.2">
      <c r="A3" s="16" t="s">
        <v>4</v>
      </c>
      <c r="D3" s="261">
        <f>+' Projektkalkyl'!D7</f>
        <v>0</v>
      </c>
      <c r="E3" s="262"/>
      <c r="F3" s="262"/>
      <c r="G3" s="262"/>
      <c r="H3" s="262"/>
      <c r="I3" s="262"/>
    </row>
    <row r="4" spans="1:11" s="3" customFormat="1" x14ac:dyDescent="0.2">
      <c r="A4" s="46" t="s">
        <v>124</v>
      </c>
      <c r="D4" s="261">
        <f>+' Projektkalkyl'!D8</f>
        <v>0</v>
      </c>
      <c r="E4" s="262"/>
      <c r="F4" s="262"/>
      <c r="G4" s="262"/>
      <c r="H4" s="262"/>
      <c r="I4" s="262"/>
    </row>
    <row r="5" spans="1:11" x14ac:dyDescent="0.2">
      <c r="A5" s="9"/>
      <c r="B5" s="9"/>
      <c r="C5" s="9"/>
      <c r="D5" s="9"/>
      <c r="E5" s="9"/>
      <c r="F5" s="9"/>
      <c r="G5" s="9"/>
      <c r="H5" s="14"/>
      <c r="K5" s="3"/>
    </row>
    <row r="6" spans="1:11" x14ac:dyDescent="0.2">
      <c r="A6" s="14" t="s">
        <v>24</v>
      </c>
      <c r="B6" s="9"/>
      <c r="C6" s="9"/>
      <c r="D6" s="9"/>
      <c r="E6" s="9"/>
      <c r="F6" s="9"/>
      <c r="G6" s="9"/>
      <c r="H6" s="14"/>
      <c r="I6" s="94" t="s">
        <v>97</v>
      </c>
      <c r="J6" s="95"/>
      <c r="K6" s="3"/>
    </row>
    <row r="7" spans="1:11" x14ac:dyDescent="0.2">
      <c r="A7" s="14" t="s">
        <v>23</v>
      </c>
      <c r="B7" s="9"/>
      <c r="C7" s="9"/>
      <c r="D7" s="9"/>
      <c r="E7" s="9"/>
      <c r="F7" s="9"/>
      <c r="G7" s="9"/>
      <c r="H7" s="14"/>
      <c r="I7" s="147" t="s">
        <v>150</v>
      </c>
      <c r="J7" s="98"/>
      <c r="K7" s="3"/>
    </row>
    <row r="8" spans="1:11" x14ac:dyDescent="0.2">
      <c r="A8" s="21"/>
      <c r="B8" s="9"/>
      <c r="C8" s="9"/>
      <c r="D8" s="9"/>
      <c r="E8" s="9"/>
      <c r="F8" s="9"/>
      <c r="G8" s="9"/>
      <c r="H8" s="14"/>
      <c r="I8" s="147" t="s">
        <v>151</v>
      </c>
      <c r="J8" s="98"/>
      <c r="K8" s="3"/>
    </row>
    <row r="9" spans="1:11" x14ac:dyDescent="0.2">
      <c r="A9" s="14" t="s">
        <v>38</v>
      </c>
      <c r="C9" s="14"/>
      <c r="D9" s="14"/>
      <c r="E9" s="14"/>
      <c r="F9" s="14"/>
      <c r="G9" s="14"/>
      <c r="H9" s="14"/>
      <c r="I9" s="99"/>
      <c r="J9" s="100"/>
      <c r="K9" s="3"/>
    </row>
    <row r="10" spans="1:11" x14ac:dyDescent="0.2">
      <c r="A10" s="14" t="s">
        <v>26</v>
      </c>
      <c r="C10" s="14"/>
      <c r="D10" s="14"/>
      <c r="E10" s="14"/>
      <c r="F10" s="14"/>
      <c r="G10" s="14"/>
      <c r="H10" s="14"/>
      <c r="K10" s="3"/>
    </row>
    <row r="11" spans="1:11" x14ac:dyDescent="0.2">
      <c r="A11" s="14"/>
      <c r="B11" s="14"/>
      <c r="C11" s="14"/>
      <c r="D11" s="14"/>
      <c r="E11" s="14"/>
      <c r="F11" s="14"/>
      <c r="G11" s="14"/>
      <c r="H11" s="14"/>
      <c r="K11" s="3"/>
    </row>
    <row r="12" spans="1:11" s="53" customFormat="1" x14ac:dyDescent="0.2">
      <c r="D12" s="53" t="s">
        <v>28</v>
      </c>
      <c r="F12" s="173" t="s">
        <v>71</v>
      </c>
      <c r="G12" s="173" t="s">
        <v>72</v>
      </c>
      <c r="H12" s="173" t="s">
        <v>73</v>
      </c>
      <c r="I12" s="173" t="s">
        <v>74</v>
      </c>
      <c r="J12" s="173" t="s">
        <v>75</v>
      </c>
      <c r="K12" s="173"/>
    </row>
    <row r="13" spans="1:11" x14ac:dyDescent="0.2">
      <c r="A13" s="14"/>
      <c r="B13" s="14"/>
      <c r="F13" s="173">
        <f>+' Projektkalkyl'!D12</f>
        <v>2012</v>
      </c>
      <c r="G13" s="173">
        <f>+' Projektkalkyl'!E12</f>
        <v>2013</v>
      </c>
      <c r="H13" s="173">
        <f>+' Projektkalkyl'!F12</f>
        <v>2014</v>
      </c>
      <c r="I13" s="173">
        <f>+' Projektkalkyl'!G12</f>
        <v>2015</v>
      </c>
      <c r="J13" s="173">
        <f>+' Projektkalkyl'!H12</f>
        <v>2016</v>
      </c>
      <c r="K13" s="212" t="s">
        <v>147</v>
      </c>
    </row>
    <row r="14" spans="1:11" x14ac:dyDescent="0.2">
      <c r="A14" s="9" t="s">
        <v>14</v>
      </c>
      <c r="C14" s="143" t="s">
        <v>121</v>
      </c>
      <c r="D14" s="36">
        <v>25</v>
      </c>
      <c r="E14" s="217" t="s">
        <v>122</v>
      </c>
      <c r="F14" s="36"/>
      <c r="G14" s="36"/>
      <c r="H14" s="36"/>
      <c r="I14" s="36"/>
      <c r="J14" s="36"/>
      <c r="K14" s="213"/>
    </row>
    <row r="15" spans="1:11" x14ac:dyDescent="0.2">
      <c r="A15" s="9"/>
      <c r="B15" t="s">
        <v>44</v>
      </c>
      <c r="D15" s="36">
        <v>1560</v>
      </c>
      <c r="E15" s="144" t="s">
        <v>123</v>
      </c>
      <c r="F15" s="93"/>
      <c r="G15" s="93"/>
      <c r="H15" s="93"/>
      <c r="I15" s="93"/>
      <c r="J15" s="93"/>
      <c r="K15" s="213"/>
    </row>
    <row r="16" spans="1:11" x14ac:dyDescent="0.2">
      <c r="A16" s="9"/>
      <c r="B16" s="141" t="s">
        <v>149</v>
      </c>
      <c r="D16" s="141"/>
      <c r="E16" s="141"/>
      <c r="F16" s="142">
        <v>0.5</v>
      </c>
      <c r="G16" s="140">
        <v>0.5</v>
      </c>
      <c r="H16" s="140">
        <v>0.5</v>
      </c>
      <c r="I16" s="140">
        <v>0.5</v>
      </c>
      <c r="J16" s="140">
        <v>0.5</v>
      </c>
      <c r="K16" s="214"/>
    </row>
    <row r="17" spans="1:11" x14ac:dyDescent="0.2">
      <c r="A17" s="9"/>
      <c r="B17" s="3" t="s">
        <v>168</v>
      </c>
      <c r="D17" s="14"/>
      <c r="E17" s="14"/>
      <c r="F17" s="247">
        <f>+F14*$D14*$D15*F16</f>
        <v>0</v>
      </c>
      <c r="G17" s="247">
        <f t="shared" ref="G17:J17" si="0">+G14*$D14*$D15*G16</f>
        <v>0</v>
      </c>
      <c r="H17" s="247">
        <f t="shared" si="0"/>
        <v>0</v>
      </c>
      <c r="I17" s="247">
        <f t="shared" si="0"/>
        <v>0</v>
      </c>
      <c r="J17" s="247">
        <f t="shared" si="0"/>
        <v>0</v>
      </c>
      <c r="K17" s="246">
        <f>SUM(F17:J17)</f>
        <v>0</v>
      </c>
    </row>
    <row r="18" spans="1:11" x14ac:dyDescent="0.2">
      <c r="A18" s="9"/>
      <c r="B18" s="14"/>
      <c r="D18" s="14"/>
      <c r="E18" s="14"/>
      <c r="F18" s="215"/>
      <c r="G18" s="215"/>
      <c r="H18" s="215"/>
      <c r="I18" s="216"/>
      <c r="J18" s="216"/>
      <c r="K18" s="216"/>
    </row>
    <row r="19" spans="1:11" x14ac:dyDescent="0.2">
      <c r="A19" s="9" t="s">
        <v>99</v>
      </c>
      <c r="C19" s="25" t="s">
        <v>98</v>
      </c>
      <c r="F19" s="36"/>
      <c r="G19" s="36"/>
      <c r="H19" s="36"/>
      <c r="I19" s="56"/>
      <c r="J19" s="56"/>
      <c r="K19" s="177"/>
    </row>
    <row r="20" spans="1:11" x14ac:dyDescent="0.2">
      <c r="A20" s="9"/>
      <c r="C20" s="25" t="s">
        <v>100</v>
      </c>
      <c r="D20" s="56">
        <v>1000</v>
      </c>
      <c r="E20" s="144" t="s">
        <v>123</v>
      </c>
      <c r="F20" s="247">
        <f>+F19*$D20</f>
        <v>0</v>
      </c>
      <c r="G20" s="247">
        <f t="shared" ref="G20:J20" si="1">+G19*$D20</f>
        <v>0</v>
      </c>
      <c r="H20" s="247">
        <f t="shared" si="1"/>
        <v>0</v>
      </c>
      <c r="I20" s="247">
        <f t="shared" si="1"/>
        <v>0</v>
      </c>
      <c r="J20" s="247">
        <f t="shared" si="1"/>
        <v>0</v>
      </c>
      <c r="K20" s="246">
        <f>SUM(F20:J20)</f>
        <v>0</v>
      </c>
    </row>
    <row r="21" spans="1:11" x14ac:dyDescent="0.2">
      <c r="A21" s="9"/>
      <c r="B21" s="14"/>
      <c r="F21" s="26"/>
      <c r="G21" s="26"/>
      <c r="H21" s="26"/>
      <c r="I21" s="26"/>
      <c r="J21" s="26"/>
      <c r="K21" s="26"/>
    </row>
    <row r="22" spans="1:11" x14ac:dyDescent="0.2">
      <c r="A22" s="9" t="s">
        <v>101</v>
      </c>
      <c r="C22" s="229" t="s">
        <v>167</v>
      </c>
      <c r="D22" s="291"/>
      <c r="E22" s="292"/>
      <c r="F22" s="239"/>
      <c r="G22" s="240"/>
      <c r="H22" s="240"/>
      <c r="I22" s="240"/>
      <c r="J22" s="240"/>
      <c r="K22" s="246">
        <f>SUM(F22:J22)</f>
        <v>0</v>
      </c>
    </row>
    <row r="23" spans="1:11" x14ac:dyDescent="0.2">
      <c r="A23" s="9" t="s">
        <v>102</v>
      </c>
      <c r="B23" s="14"/>
      <c r="C23" s="229" t="s">
        <v>167</v>
      </c>
      <c r="D23" s="291"/>
      <c r="E23" s="292"/>
      <c r="F23" s="239"/>
      <c r="G23" s="240"/>
      <c r="H23" s="240"/>
      <c r="I23" s="240"/>
      <c r="J23" s="240"/>
      <c r="K23" s="231">
        <f>SUM(F23:J23)</f>
        <v>0</v>
      </c>
    </row>
    <row r="24" spans="1:11" x14ac:dyDescent="0.2">
      <c r="A24" s="9"/>
      <c r="B24" s="14"/>
      <c r="C24" s="229" t="s">
        <v>167</v>
      </c>
      <c r="D24" s="291"/>
      <c r="E24" s="292"/>
      <c r="F24" s="239"/>
      <c r="G24" s="240"/>
      <c r="H24" s="240"/>
      <c r="I24" s="240"/>
      <c r="J24" s="240"/>
      <c r="K24" s="231">
        <f>SUM(F24:J24)</f>
        <v>0</v>
      </c>
    </row>
    <row r="25" spans="1:11" ht="13.5" thickBot="1" x14ac:dyDescent="0.25">
      <c r="A25" s="14"/>
      <c r="B25" s="14"/>
      <c r="C25" s="14"/>
      <c r="D25" s="14"/>
      <c r="E25" s="14"/>
      <c r="F25" s="26"/>
      <c r="G25" s="26"/>
      <c r="H25" s="14"/>
    </row>
    <row r="26" spans="1:11" ht="13.5" thickBot="1" x14ac:dyDescent="0.25">
      <c r="A26" s="248" t="s">
        <v>161</v>
      </c>
      <c r="B26" s="249"/>
      <c r="C26" s="249"/>
      <c r="D26" s="249"/>
      <c r="E26" s="249"/>
      <c r="F26" s="250">
        <f>+(F17+F20+F22+F23+F24)/1000</f>
        <v>0</v>
      </c>
      <c r="G26" s="250">
        <f t="shared" ref="G26:K26" si="2">+(G17+G20+G22+G23+G24)/1000</f>
        <v>0</v>
      </c>
      <c r="H26" s="250">
        <f t="shared" si="2"/>
        <v>0</v>
      </c>
      <c r="I26" s="250">
        <f t="shared" si="2"/>
        <v>0</v>
      </c>
      <c r="J26" s="250">
        <f t="shared" si="2"/>
        <v>0</v>
      </c>
      <c r="K26" s="253">
        <f t="shared" si="2"/>
        <v>0</v>
      </c>
    </row>
    <row r="27" spans="1:11" x14ac:dyDescent="0.2">
      <c r="A27" s="14"/>
      <c r="B27" s="28"/>
      <c r="C27" s="28"/>
      <c r="D27" s="28"/>
      <c r="E27" s="28"/>
      <c r="F27" s="28"/>
      <c r="G27" s="28"/>
      <c r="H27" s="28"/>
      <c r="I27" s="28"/>
      <c r="J27" s="28"/>
    </row>
    <row r="28" spans="1:11" x14ac:dyDescent="0.2">
      <c r="A28" s="61" t="s">
        <v>45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1" x14ac:dyDescent="0.2">
      <c r="A29" s="14"/>
      <c r="B29" s="28"/>
      <c r="C29" s="28"/>
      <c r="D29" s="28"/>
      <c r="E29" s="28"/>
      <c r="F29" s="28"/>
      <c r="G29" s="28"/>
      <c r="H29" s="28"/>
      <c r="I29" s="28"/>
      <c r="J29" s="28"/>
    </row>
    <row r="30" spans="1:1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2" spans="1:1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4" spans="1:1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6" spans="1:1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8" spans="1:1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</sheetData>
  <mergeCells count="7">
    <mergeCell ref="G1:H1"/>
    <mergeCell ref="D23:E23"/>
    <mergeCell ref="D24:E24"/>
    <mergeCell ref="D2:I2"/>
    <mergeCell ref="D3:I3"/>
    <mergeCell ref="D4:I4"/>
    <mergeCell ref="D22:E2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H33" sqref="H33"/>
    </sheetView>
  </sheetViews>
  <sheetFormatPr defaultRowHeight="12.75" x14ac:dyDescent="0.2"/>
  <cols>
    <col min="1" max="1" width="4.42578125" customWidth="1"/>
    <col min="2" max="2" width="17.28515625" customWidth="1"/>
    <col min="3" max="3" width="19.28515625" customWidth="1"/>
    <col min="4" max="9" width="9.7109375" customWidth="1"/>
  </cols>
  <sheetData>
    <row r="1" spans="1:9" s="60" customFormat="1" ht="15.75" x14ac:dyDescent="0.25">
      <c r="A1" s="101" t="s">
        <v>110</v>
      </c>
      <c r="B1" s="50" t="s">
        <v>141</v>
      </c>
      <c r="D1" s="168" t="s">
        <v>41</v>
      </c>
      <c r="E1" s="289">
        <f>+' Projektkalkyl'!E1</f>
        <v>40909</v>
      </c>
      <c r="F1" s="290"/>
    </row>
    <row r="2" spans="1:9" s="4" customFormat="1" x14ac:dyDescent="0.2">
      <c r="A2" s="48" t="s">
        <v>3</v>
      </c>
      <c r="D2" s="261">
        <f>+' Projektkalkyl'!D6</f>
        <v>0</v>
      </c>
      <c r="E2" s="262"/>
      <c r="F2" s="262"/>
      <c r="G2" s="262"/>
      <c r="H2" s="262"/>
    </row>
    <row r="3" spans="1:9" s="3" customFormat="1" x14ac:dyDescent="0.2">
      <c r="A3" s="16" t="s">
        <v>4</v>
      </c>
      <c r="D3" s="261">
        <f>+' Projektkalkyl'!D7</f>
        <v>0</v>
      </c>
      <c r="E3" s="262"/>
      <c r="F3" s="262"/>
      <c r="G3" s="262"/>
      <c r="H3" s="262"/>
    </row>
    <row r="4" spans="1:9" s="3" customFormat="1" x14ac:dyDescent="0.2">
      <c r="A4" s="46" t="s">
        <v>124</v>
      </c>
      <c r="D4" s="261">
        <f>+' Projektkalkyl'!D8</f>
        <v>0</v>
      </c>
      <c r="E4" s="262"/>
      <c r="F4" s="262"/>
      <c r="G4" s="262"/>
      <c r="H4" s="262"/>
    </row>
    <row r="5" spans="1:9" x14ac:dyDescent="0.2">
      <c r="A5" s="9"/>
      <c r="B5" s="9"/>
      <c r="C5" s="14"/>
      <c r="D5" s="14"/>
      <c r="E5" s="14"/>
      <c r="F5" s="14"/>
    </row>
    <row r="6" spans="1:9" x14ac:dyDescent="0.2">
      <c r="A6" s="14"/>
      <c r="B6" s="14" t="s">
        <v>39</v>
      </c>
      <c r="C6" s="14"/>
      <c r="D6" s="14"/>
      <c r="E6" s="14"/>
      <c r="F6" s="14"/>
    </row>
    <row r="7" spans="1:9" x14ac:dyDescent="0.2">
      <c r="A7" s="14"/>
      <c r="B7" s="14"/>
      <c r="C7" s="14"/>
      <c r="D7" s="14"/>
      <c r="E7" s="14"/>
      <c r="F7" s="14"/>
    </row>
    <row r="8" spans="1:9" x14ac:dyDescent="0.2">
      <c r="A8" s="14"/>
      <c r="B8" s="14"/>
      <c r="C8" s="14"/>
      <c r="D8" s="14"/>
      <c r="E8" s="14"/>
      <c r="F8" s="14"/>
    </row>
    <row r="9" spans="1:9" x14ac:dyDescent="0.2">
      <c r="A9" s="14"/>
      <c r="B9" s="14" t="s">
        <v>46</v>
      </c>
      <c r="C9" s="14"/>
      <c r="D9" s="14"/>
      <c r="E9" s="14"/>
      <c r="F9" s="14"/>
    </row>
    <row r="10" spans="1:9" x14ac:dyDescent="0.2">
      <c r="A10" s="14"/>
      <c r="B10" s="14" t="s">
        <v>47</v>
      </c>
      <c r="C10" s="14"/>
      <c r="D10" s="14"/>
      <c r="E10" s="14"/>
      <c r="F10" s="14"/>
    </row>
    <row r="11" spans="1:9" x14ac:dyDescent="0.2">
      <c r="A11" s="14"/>
      <c r="B11" s="14"/>
      <c r="C11" s="14"/>
      <c r="D11" s="14"/>
      <c r="E11" s="14"/>
      <c r="F11" s="14"/>
    </row>
    <row r="12" spans="1:9" x14ac:dyDescent="0.2">
      <c r="A12" s="14"/>
      <c r="B12" s="14"/>
      <c r="C12" s="53" t="s">
        <v>28</v>
      </c>
      <c r="D12" s="173" t="s">
        <v>71</v>
      </c>
      <c r="E12" s="173" t="s">
        <v>72</v>
      </c>
      <c r="F12" s="173" t="s">
        <v>73</v>
      </c>
      <c r="G12" s="173" t="s">
        <v>74</v>
      </c>
      <c r="H12" s="173" t="s">
        <v>75</v>
      </c>
      <c r="I12" s="173"/>
    </row>
    <row r="13" spans="1:9" x14ac:dyDescent="0.2">
      <c r="A13" s="14"/>
      <c r="B13" s="14"/>
      <c r="C13" s="229" t="s">
        <v>17</v>
      </c>
      <c r="D13" s="173">
        <f>+' Projektkalkyl'!D12</f>
        <v>2012</v>
      </c>
      <c r="E13" s="173">
        <f>+' Projektkalkyl'!E12</f>
        <v>2013</v>
      </c>
      <c r="F13" s="173">
        <f>+' Projektkalkyl'!F12</f>
        <v>2014</v>
      </c>
      <c r="G13" s="173">
        <f>+' Projektkalkyl'!G12</f>
        <v>2015</v>
      </c>
      <c r="H13" s="173">
        <f>+' Projektkalkyl'!H12</f>
        <v>2016</v>
      </c>
      <c r="I13" s="174" t="str">
        <f>+' Projektkalkyl'!I12</f>
        <v>Total</v>
      </c>
    </row>
    <row r="14" spans="1:9" x14ac:dyDescent="0.2">
      <c r="A14" s="14"/>
      <c r="B14" s="14" t="s">
        <v>25</v>
      </c>
      <c r="C14" t="s">
        <v>104</v>
      </c>
      <c r="D14" s="67">
        <f>+'1. Löner'!D11</f>
        <v>0</v>
      </c>
      <c r="E14" s="67">
        <f>+'1. Löner'!E11</f>
        <v>0</v>
      </c>
      <c r="F14" s="67">
        <f>+'1. Löner'!F11</f>
        <v>0</v>
      </c>
      <c r="G14" s="67">
        <f>+'1. Löner'!G11</f>
        <v>0</v>
      </c>
      <c r="H14" s="67">
        <f>+'1. Löner'!H11</f>
        <v>0</v>
      </c>
      <c r="I14" s="218">
        <f>+'1. Löner'!I11</f>
        <v>0</v>
      </c>
    </row>
    <row r="15" spans="1:9" x14ac:dyDescent="0.2">
      <c r="A15" s="14"/>
      <c r="B15" s="14"/>
      <c r="C15" t="s">
        <v>105</v>
      </c>
      <c r="D15" s="102">
        <f>+'2. Drift'!B15/1000</f>
        <v>0</v>
      </c>
      <c r="E15" s="102">
        <f>+'2. Drift'!C15/1000</f>
        <v>0</v>
      </c>
      <c r="F15" s="102">
        <f>+'2. Drift'!D15/1000</f>
        <v>0</v>
      </c>
      <c r="G15" s="102">
        <f>+'2. Drift'!E15/1000</f>
        <v>0</v>
      </c>
      <c r="H15" s="102">
        <f>+'2. Drift'!F15/1000</f>
        <v>0</v>
      </c>
      <c r="I15" s="251">
        <f>+'2. Drift'!G15/1000</f>
        <v>0</v>
      </c>
    </row>
    <row r="16" spans="1:9" x14ac:dyDescent="0.2">
      <c r="A16" s="14"/>
      <c r="B16" s="14" t="s">
        <v>103</v>
      </c>
      <c r="C16" s="128">
        <v>0.4</v>
      </c>
      <c r="D16" s="127">
        <f t="shared" ref="D16:I16" si="0">+$C16*(D14+D15)</f>
        <v>0</v>
      </c>
      <c r="E16" s="103">
        <f t="shared" si="0"/>
        <v>0</v>
      </c>
      <c r="F16" s="103">
        <f t="shared" si="0"/>
        <v>0</v>
      </c>
      <c r="G16" s="103">
        <f t="shared" si="0"/>
        <v>0</v>
      </c>
      <c r="H16" s="103">
        <f t="shared" si="0"/>
        <v>0</v>
      </c>
      <c r="I16" s="219">
        <f t="shared" si="0"/>
        <v>0</v>
      </c>
    </row>
    <row r="17" spans="1:9" ht="13.5" thickBot="1" x14ac:dyDescent="0.25">
      <c r="A17" s="14"/>
      <c r="B17" s="14"/>
      <c r="C17" s="154"/>
      <c r="D17" s="153"/>
      <c r="E17" s="153"/>
      <c r="F17" s="153"/>
      <c r="G17" s="153"/>
      <c r="H17" s="153"/>
    </row>
    <row r="18" spans="1:9" x14ac:dyDescent="0.2">
      <c r="A18" s="9"/>
      <c r="B18" s="105" t="s">
        <v>50</v>
      </c>
      <c r="C18" s="106"/>
      <c r="D18" s="107"/>
    </row>
    <row r="19" spans="1:9" x14ac:dyDescent="0.2">
      <c r="A19" s="9"/>
      <c r="B19" s="146" t="s">
        <v>131</v>
      </c>
      <c r="C19" s="97"/>
      <c r="D19" s="108">
        <v>0.6</v>
      </c>
    </row>
    <row r="20" spans="1:9" x14ac:dyDescent="0.2">
      <c r="A20" s="9"/>
      <c r="B20" s="146" t="s">
        <v>132</v>
      </c>
      <c r="C20" s="97"/>
      <c r="D20" s="108">
        <v>0.4</v>
      </c>
    </row>
    <row r="21" spans="1:9" ht="13.5" thickBot="1" x14ac:dyDescent="0.25">
      <c r="A21" s="9"/>
      <c r="B21" s="109"/>
      <c r="C21" s="56" t="s">
        <v>111</v>
      </c>
      <c r="D21" s="110"/>
    </row>
    <row r="22" spans="1:9" x14ac:dyDescent="0.2">
      <c r="A22" s="9"/>
    </row>
    <row r="23" spans="1:9" x14ac:dyDescent="0.2">
      <c r="A23" s="9"/>
    </row>
    <row r="24" spans="1:9" ht="16.5" customHeight="1" x14ac:dyDescent="0.25">
      <c r="A24" s="9"/>
      <c r="B24" s="50" t="s">
        <v>143</v>
      </c>
      <c r="C24" s="154"/>
      <c r="D24" s="155"/>
      <c r="E24" s="155"/>
      <c r="F24" s="155"/>
      <c r="G24" s="156"/>
      <c r="H24" s="156"/>
    </row>
    <row r="25" spans="1:9" x14ac:dyDescent="0.2">
      <c r="B25" s="3"/>
      <c r="C25" s="14"/>
      <c r="D25" s="173" t="s">
        <v>71</v>
      </c>
      <c r="E25" s="173" t="s">
        <v>72</v>
      </c>
      <c r="F25" s="173" t="s">
        <v>73</v>
      </c>
      <c r="G25" s="173" t="s">
        <v>74</v>
      </c>
      <c r="H25" s="173" t="s">
        <v>75</v>
      </c>
      <c r="I25" s="173"/>
    </row>
    <row r="26" spans="1:9" x14ac:dyDescent="0.2">
      <c r="B26" s="3" t="s">
        <v>157</v>
      </c>
      <c r="C26" s="14"/>
      <c r="D26" s="173">
        <f>+' Projektkalkyl'!D12</f>
        <v>2012</v>
      </c>
      <c r="E26" s="173">
        <f>+' Projektkalkyl'!E12</f>
        <v>2013</v>
      </c>
      <c r="F26" s="173">
        <f>+' Projektkalkyl'!F12</f>
        <v>2014</v>
      </c>
      <c r="G26" s="173">
        <f>+' Projektkalkyl'!G12</f>
        <v>2015</v>
      </c>
      <c r="H26" s="173">
        <f>+' Projektkalkyl'!H12</f>
        <v>2016</v>
      </c>
      <c r="I26" s="174" t="str">
        <f>+' Projektkalkyl'!I12</f>
        <v>Total</v>
      </c>
    </row>
    <row r="27" spans="1:9" x14ac:dyDescent="0.2">
      <c r="B27" s="3" t="s">
        <v>133</v>
      </c>
      <c r="C27" s="128">
        <v>0.4</v>
      </c>
      <c r="D27" s="127">
        <f t="shared" ref="D27:H27" si="1">+$C27*(D14+D15)</f>
        <v>0</v>
      </c>
      <c r="E27" s="127">
        <f t="shared" si="1"/>
        <v>0</v>
      </c>
      <c r="F27" s="127">
        <f t="shared" si="1"/>
        <v>0</v>
      </c>
      <c r="G27" s="127">
        <f t="shared" si="1"/>
        <v>0</v>
      </c>
      <c r="H27" s="127">
        <f t="shared" si="1"/>
        <v>0</v>
      </c>
      <c r="I27" s="220">
        <f>+$C27*(I14+I15)</f>
        <v>0</v>
      </c>
    </row>
    <row r="28" spans="1:9" x14ac:dyDescent="0.2">
      <c r="B28" s="37" t="s">
        <v>134</v>
      </c>
      <c r="C28" s="128">
        <v>0</v>
      </c>
      <c r="D28" s="127">
        <f>+$C28*('1. Löner'!D11+'2. Drift'!B21+'3. Avskrivn - Investering '!E8+'4. Lokaler'!F26)</f>
        <v>0</v>
      </c>
      <c r="E28" s="127">
        <f>+$C28*('1. Löner'!E11+'2. Drift'!C21+'3. Avskrivn - Investering '!F8+'4. Lokaler'!G26)</f>
        <v>0</v>
      </c>
      <c r="F28" s="127">
        <f>+$C28*('1. Löner'!F11+'2. Drift'!D21+'3. Avskrivn - Investering '!G8+'4. Lokaler'!H26)</f>
        <v>0</v>
      </c>
      <c r="G28" s="127">
        <f>+$C28*('1. Löner'!G11+'2. Drift'!E21+'3. Avskrivn - Investering '!H8+'4. Lokaler'!I26)</f>
        <v>0</v>
      </c>
      <c r="H28" s="127">
        <f>+$C28*('1. Löner'!H11+'2. Drift'!F21+'3. Avskrivn - Investering '!I8+'4. Lokaler'!J26)</f>
        <v>0</v>
      </c>
      <c r="I28" s="220">
        <f>+$C28*('1. Löner'!I11+'2. Drift'!G21+'3. Avskrivn - Investering '!J8+'4. Lokaler'!K26)</f>
        <v>0</v>
      </c>
    </row>
    <row r="29" spans="1:9" ht="13.5" thickBot="1" x14ac:dyDescent="0.25">
      <c r="B29" s="37"/>
      <c r="C29" s="154"/>
      <c r="D29" s="155"/>
      <c r="E29" s="155"/>
      <c r="F29" s="155"/>
      <c r="G29" s="156"/>
      <c r="H29" s="156"/>
    </row>
    <row r="30" spans="1:9" ht="13.5" thickBot="1" x14ac:dyDescent="0.25">
      <c r="B30" s="37" t="s">
        <v>166</v>
      </c>
      <c r="C30" s="154"/>
      <c r="D30" s="157">
        <f>+D16-D27-D28</f>
        <v>0</v>
      </c>
      <c r="E30" s="158">
        <f>+E16-E27-E28</f>
        <v>0</v>
      </c>
      <c r="F30" s="158">
        <f>+F16-F27-F28</f>
        <v>0</v>
      </c>
      <c r="G30" s="159">
        <f>+G16-G27-G28</f>
        <v>0</v>
      </c>
      <c r="H30" s="252">
        <f>+H16-H27-H28</f>
        <v>0</v>
      </c>
    </row>
    <row r="31" spans="1:9" ht="13.5" thickBot="1" x14ac:dyDescent="0.25"/>
    <row r="32" spans="1:9" x14ac:dyDescent="0.2">
      <c r="B32" s="105" t="s">
        <v>142</v>
      </c>
      <c r="C32" s="106"/>
      <c r="D32" s="148"/>
    </row>
    <row r="33" spans="2:4" x14ac:dyDescent="0.2">
      <c r="B33" s="146" t="s">
        <v>152</v>
      </c>
      <c r="C33" s="97"/>
      <c r="D33" s="149"/>
    </row>
    <row r="34" spans="2:4" x14ac:dyDescent="0.2">
      <c r="B34" s="146" t="s">
        <v>153</v>
      </c>
      <c r="C34" s="97"/>
      <c r="D34" s="149"/>
    </row>
    <row r="35" spans="2:4" x14ac:dyDescent="0.2">
      <c r="B35" s="146" t="s">
        <v>154</v>
      </c>
      <c r="C35" s="97"/>
      <c r="D35" s="149"/>
    </row>
    <row r="36" spans="2:4" x14ac:dyDescent="0.2">
      <c r="B36" s="146" t="s">
        <v>155</v>
      </c>
      <c r="C36" s="97"/>
      <c r="D36" s="149"/>
    </row>
    <row r="37" spans="2:4" x14ac:dyDescent="0.2">
      <c r="B37" s="146" t="s">
        <v>158</v>
      </c>
      <c r="C37" s="97"/>
      <c r="D37" s="149"/>
    </row>
    <row r="38" spans="2:4" ht="13.5" thickBot="1" x14ac:dyDescent="0.25">
      <c r="B38" s="152" t="s">
        <v>156</v>
      </c>
      <c r="C38" s="150"/>
      <c r="D38" s="151"/>
    </row>
  </sheetData>
  <mergeCells count="4">
    <mergeCell ref="D2:H2"/>
    <mergeCell ref="D3:H3"/>
    <mergeCell ref="D4:H4"/>
    <mergeCell ref="E1:F1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A9" sqref="A9:E9"/>
    </sheetView>
  </sheetViews>
  <sheetFormatPr defaultRowHeight="12.75" x14ac:dyDescent="0.2"/>
  <cols>
    <col min="1" max="4" width="6.7109375" customWidth="1"/>
    <col min="5" max="5" width="7.85546875" customWidth="1"/>
    <col min="6" max="11" width="10.5703125" customWidth="1"/>
  </cols>
  <sheetData>
    <row r="1" spans="1:11" s="50" customFormat="1" ht="15.75" x14ac:dyDescent="0.25">
      <c r="A1" s="50" t="s">
        <v>114</v>
      </c>
      <c r="E1" s="168" t="s">
        <v>41</v>
      </c>
      <c r="F1" s="289">
        <f>+' Projektkalkyl'!E1</f>
        <v>40909</v>
      </c>
      <c r="G1" s="290"/>
    </row>
    <row r="2" spans="1:11" s="4" customFormat="1" x14ac:dyDescent="0.2">
      <c r="A2" s="48" t="s">
        <v>3</v>
      </c>
      <c r="D2" s="296">
        <f>+' Projektkalkyl'!D6</f>
        <v>0</v>
      </c>
      <c r="E2" s="297"/>
      <c r="F2" s="297"/>
      <c r="G2" s="297"/>
      <c r="H2" s="297"/>
    </row>
    <row r="3" spans="1:11" s="3" customFormat="1" x14ac:dyDescent="0.2">
      <c r="A3" s="16" t="s">
        <v>4</v>
      </c>
      <c r="D3" s="261">
        <f>+' Projektkalkyl'!D7</f>
        <v>0</v>
      </c>
      <c r="E3" s="262"/>
      <c r="F3" s="262"/>
      <c r="G3" s="262"/>
      <c r="H3" s="262"/>
    </row>
    <row r="4" spans="1:11" s="3" customFormat="1" x14ac:dyDescent="0.2">
      <c r="A4" s="46" t="s">
        <v>124</v>
      </c>
      <c r="D4" s="261">
        <f>+' Projektkalkyl'!D8</f>
        <v>0</v>
      </c>
      <c r="E4" s="262"/>
      <c r="F4" s="262"/>
      <c r="G4" s="262"/>
      <c r="H4" s="262"/>
    </row>
    <row r="6" spans="1:11" x14ac:dyDescent="0.2">
      <c r="A6" s="53" t="s">
        <v>53</v>
      </c>
    </row>
    <row r="7" spans="1:11" x14ac:dyDescent="0.2">
      <c r="A7" s="53"/>
      <c r="F7" s="173" t="s">
        <v>71</v>
      </c>
      <c r="G7" s="173" t="s">
        <v>72</v>
      </c>
      <c r="H7" s="173" t="s">
        <v>73</v>
      </c>
      <c r="I7" s="173" t="s">
        <v>74</v>
      </c>
      <c r="J7" s="173" t="s">
        <v>75</v>
      </c>
      <c r="K7" s="173"/>
    </row>
    <row r="8" spans="1:11" x14ac:dyDescent="0.2">
      <c r="A8" t="s">
        <v>112</v>
      </c>
      <c r="E8" s="3" t="s">
        <v>123</v>
      </c>
      <c r="F8" s="211">
        <f>+' Projektkalkyl'!D12</f>
        <v>2012</v>
      </c>
      <c r="G8" s="211">
        <f>+' Projektkalkyl'!E12</f>
        <v>2013</v>
      </c>
      <c r="H8" s="211">
        <f>+' Projektkalkyl'!F12</f>
        <v>2014</v>
      </c>
      <c r="I8" s="211">
        <f>+' Projektkalkyl'!G12</f>
        <v>2015</v>
      </c>
      <c r="J8" s="211">
        <f>+' Projektkalkyl'!H12</f>
        <v>2016</v>
      </c>
      <c r="K8" s="223" t="str">
        <f>+' Projektkalkyl'!I12</f>
        <v>Total</v>
      </c>
    </row>
    <row r="9" spans="1:11" x14ac:dyDescent="0.2">
      <c r="A9" s="293"/>
      <c r="B9" s="294"/>
      <c r="C9" s="294"/>
      <c r="D9" s="294"/>
      <c r="E9" s="295"/>
      <c r="F9" s="238"/>
      <c r="G9" s="238"/>
      <c r="H9" s="238"/>
      <c r="I9" s="238"/>
      <c r="J9" s="238"/>
      <c r="K9" s="230">
        <f>SUM(F9:J9)</f>
        <v>0</v>
      </c>
    </row>
    <row r="10" spans="1:11" x14ac:dyDescent="0.2">
      <c r="A10" s="293"/>
      <c r="B10" s="294"/>
      <c r="C10" s="294"/>
      <c r="D10" s="294"/>
      <c r="E10" s="295"/>
      <c r="F10" s="238"/>
      <c r="G10" s="238"/>
      <c r="H10" s="238"/>
      <c r="I10" s="238"/>
      <c r="J10" s="238"/>
      <c r="K10" s="230">
        <f>SUM(F10:J10)</f>
        <v>0</v>
      </c>
    </row>
    <row r="11" spans="1:11" x14ac:dyDescent="0.2">
      <c r="A11" s="293"/>
      <c r="B11" s="294"/>
      <c r="C11" s="294"/>
      <c r="D11" s="294"/>
      <c r="E11" s="295"/>
      <c r="F11" s="238"/>
      <c r="G11" s="238"/>
      <c r="H11" s="238"/>
      <c r="I11" s="238"/>
      <c r="J11" s="238"/>
      <c r="K11" s="230">
        <f>SUM(F11:J11)</f>
        <v>0</v>
      </c>
    </row>
    <row r="12" spans="1:11" x14ac:dyDescent="0.2">
      <c r="A12" s="293"/>
      <c r="B12" s="294"/>
      <c r="C12" s="294"/>
      <c r="D12" s="294"/>
      <c r="E12" s="295"/>
      <c r="F12" s="238"/>
      <c r="G12" s="238"/>
      <c r="H12" s="238"/>
      <c r="I12" s="238"/>
      <c r="J12" s="238"/>
      <c r="K12" s="230">
        <f>SUM(F12:J12)</f>
        <v>0</v>
      </c>
    </row>
    <row r="13" spans="1:11" ht="13.5" thickBot="1" x14ac:dyDescent="0.25">
      <c r="A13" s="293"/>
      <c r="B13" s="294"/>
      <c r="C13" s="294"/>
      <c r="D13" s="294"/>
      <c r="E13" s="295"/>
      <c r="F13" s="241"/>
      <c r="G13" s="241"/>
      <c r="H13" s="241"/>
      <c r="I13" s="241"/>
      <c r="J13" s="241"/>
      <c r="K13" s="230">
        <f>SUM(F13:J13)</f>
        <v>0</v>
      </c>
    </row>
    <row r="14" spans="1:11" ht="13.5" thickBot="1" x14ac:dyDescent="0.25">
      <c r="A14" s="9" t="s">
        <v>10</v>
      </c>
      <c r="F14" s="232">
        <f>SUM(F9:F12)</f>
        <v>0</v>
      </c>
      <c r="G14" s="232">
        <f>SUM(G9:G12)</f>
        <v>0</v>
      </c>
      <c r="H14" s="232">
        <f>SUM(H9:H12)</f>
        <v>0</v>
      </c>
      <c r="I14" s="232">
        <f>SUM(I9:I13)</f>
        <v>0</v>
      </c>
      <c r="J14" s="232">
        <f>SUM(J9:J13)</f>
        <v>0</v>
      </c>
      <c r="K14" s="233">
        <f>SUM(K9:K13)</f>
        <v>0</v>
      </c>
    </row>
    <row r="16" spans="1:11" x14ac:dyDescent="0.2">
      <c r="A16" s="53" t="s">
        <v>54</v>
      </c>
    </row>
    <row r="17" spans="1:11" x14ac:dyDescent="0.2">
      <c r="A17" s="53"/>
      <c r="F17" s="173" t="s">
        <v>71</v>
      </c>
      <c r="G17" s="173" t="s">
        <v>72</v>
      </c>
      <c r="H17" s="173" t="s">
        <v>73</v>
      </c>
      <c r="I17" s="173" t="s">
        <v>74</v>
      </c>
      <c r="J17" s="173" t="s">
        <v>75</v>
      </c>
      <c r="K17" s="173"/>
    </row>
    <row r="18" spans="1:11" x14ac:dyDescent="0.2">
      <c r="A18" t="s">
        <v>112</v>
      </c>
      <c r="E18" s="3" t="s">
        <v>123</v>
      </c>
      <c r="F18" s="211">
        <f t="shared" ref="F18:K18" si="0">+F8</f>
        <v>2012</v>
      </c>
      <c r="G18" s="211">
        <f t="shared" si="0"/>
        <v>2013</v>
      </c>
      <c r="H18" s="211">
        <f t="shared" si="0"/>
        <v>2014</v>
      </c>
      <c r="I18" s="211">
        <f t="shared" si="0"/>
        <v>2015</v>
      </c>
      <c r="J18" s="211">
        <f t="shared" si="0"/>
        <v>2016</v>
      </c>
      <c r="K18" s="223" t="str">
        <f t="shared" si="0"/>
        <v>Total</v>
      </c>
    </row>
    <row r="19" spans="1:11" x14ac:dyDescent="0.2">
      <c r="A19" s="293"/>
      <c r="B19" s="294"/>
      <c r="C19" s="294"/>
      <c r="D19" s="294"/>
      <c r="E19" s="295"/>
      <c r="F19" s="238"/>
      <c r="G19" s="238"/>
      <c r="H19" s="238"/>
      <c r="I19" s="238"/>
      <c r="J19" s="238"/>
      <c r="K19" s="230">
        <f>SUM(F19:J19)</f>
        <v>0</v>
      </c>
    </row>
    <row r="20" spans="1:11" x14ac:dyDescent="0.2">
      <c r="A20" s="293"/>
      <c r="B20" s="294"/>
      <c r="C20" s="294"/>
      <c r="D20" s="294"/>
      <c r="E20" s="295"/>
      <c r="F20" s="238"/>
      <c r="G20" s="238"/>
      <c r="H20" s="238"/>
      <c r="I20" s="238"/>
      <c r="J20" s="238"/>
      <c r="K20" s="230">
        <f>SUM(F20:J20)</f>
        <v>0</v>
      </c>
    </row>
    <row r="21" spans="1:11" x14ac:dyDescent="0.2">
      <c r="A21" s="293"/>
      <c r="B21" s="294"/>
      <c r="C21" s="294"/>
      <c r="D21" s="294"/>
      <c r="E21" s="295"/>
      <c r="F21" s="238"/>
      <c r="G21" s="238"/>
      <c r="H21" s="238"/>
      <c r="I21" s="238"/>
      <c r="J21" s="238"/>
      <c r="K21" s="230">
        <f>SUM(F21:J21)</f>
        <v>0</v>
      </c>
    </row>
    <row r="22" spans="1:11" x14ac:dyDescent="0.2">
      <c r="A22" s="293"/>
      <c r="B22" s="294"/>
      <c r="C22" s="294"/>
      <c r="D22" s="294"/>
      <c r="E22" s="295"/>
      <c r="F22" s="238"/>
      <c r="G22" s="238"/>
      <c r="H22" s="238"/>
      <c r="I22" s="238"/>
      <c r="J22" s="238"/>
      <c r="K22" s="230">
        <f>SUM(F22:J22)</f>
        <v>0</v>
      </c>
    </row>
    <row r="23" spans="1:11" ht="13.5" thickBot="1" x14ac:dyDescent="0.25">
      <c r="A23" s="293"/>
      <c r="B23" s="294"/>
      <c r="C23" s="294"/>
      <c r="D23" s="294"/>
      <c r="E23" s="295"/>
      <c r="F23" s="241"/>
      <c r="G23" s="241"/>
      <c r="H23" s="241"/>
      <c r="I23" s="241"/>
      <c r="J23" s="241"/>
      <c r="K23" s="230">
        <f>SUM(F23:J23)</f>
        <v>0</v>
      </c>
    </row>
    <row r="24" spans="1:11" ht="13.5" thickBot="1" x14ac:dyDescent="0.25">
      <c r="A24" s="9" t="s">
        <v>10</v>
      </c>
      <c r="F24" s="232">
        <f>SUM(F19:F22)</f>
        <v>0</v>
      </c>
      <c r="G24" s="232">
        <f>SUM(G19:G23)</f>
        <v>0</v>
      </c>
      <c r="H24" s="232">
        <f>SUM(H19:H23)</f>
        <v>0</v>
      </c>
      <c r="I24" s="232">
        <f>SUM(I19:I23)</f>
        <v>0</v>
      </c>
      <c r="J24" s="232">
        <f>SUM(J19:J23)</f>
        <v>0</v>
      </c>
      <c r="K24" s="233">
        <f>SUM(K19:K23)</f>
        <v>0</v>
      </c>
    </row>
    <row r="25" spans="1:11" ht="13.5" thickBot="1" x14ac:dyDescent="0.25"/>
    <row r="26" spans="1:11" s="50" customFormat="1" ht="16.5" thickBot="1" x14ac:dyDescent="0.3">
      <c r="A26" s="2" t="s">
        <v>165</v>
      </c>
      <c r="B26"/>
      <c r="C26"/>
      <c r="D26"/>
      <c r="E26"/>
      <c r="F26" s="62">
        <f>(+F24+F14)/1000</f>
        <v>0</v>
      </c>
      <c r="G26" s="62">
        <f t="shared" ref="G26:J26" si="1">(+G24+G14)/1000</f>
        <v>0</v>
      </c>
      <c r="H26" s="62">
        <f t="shared" si="1"/>
        <v>0</v>
      </c>
      <c r="I26" s="62">
        <f t="shared" si="1"/>
        <v>0</v>
      </c>
      <c r="J26" s="62">
        <f t="shared" si="1"/>
        <v>0</v>
      </c>
      <c r="K26" s="221">
        <f>(K24+K14)/1000</f>
        <v>0</v>
      </c>
    </row>
  </sheetData>
  <mergeCells count="14">
    <mergeCell ref="A23:E23"/>
    <mergeCell ref="A13:E13"/>
    <mergeCell ref="A19:E19"/>
    <mergeCell ref="A20:E20"/>
    <mergeCell ref="A21:E21"/>
    <mergeCell ref="A22:E22"/>
    <mergeCell ref="A9:E9"/>
    <mergeCell ref="A10:E10"/>
    <mergeCell ref="A11:E11"/>
    <mergeCell ref="A12:E12"/>
    <mergeCell ref="F1:G1"/>
    <mergeCell ref="D2:H2"/>
    <mergeCell ref="D3:H3"/>
    <mergeCell ref="D4:H4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9" sqref="A9:E9"/>
    </sheetView>
  </sheetViews>
  <sheetFormatPr defaultRowHeight="12.75" x14ac:dyDescent="0.2"/>
  <cols>
    <col min="1" max="4" width="7.7109375" customWidth="1"/>
    <col min="5" max="5" width="7.85546875" bestFit="1" customWidth="1"/>
    <col min="6" max="11" width="13.28515625" customWidth="1"/>
  </cols>
  <sheetData>
    <row r="1" spans="1:11" s="50" customFormat="1" ht="15.75" x14ac:dyDescent="0.25">
      <c r="A1" s="50" t="s">
        <v>113</v>
      </c>
      <c r="E1" s="168" t="s">
        <v>41</v>
      </c>
      <c r="F1" s="289">
        <f>+' Projektkalkyl'!E1</f>
        <v>40909</v>
      </c>
      <c r="G1" s="290"/>
    </row>
    <row r="2" spans="1:11" s="4" customFormat="1" x14ac:dyDescent="0.2">
      <c r="A2" s="48" t="s">
        <v>3</v>
      </c>
      <c r="D2" s="296">
        <f>+' Projektkalkyl'!D6</f>
        <v>0</v>
      </c>
      <c r="E2" s="297"/>
      <c r="F2" s="297"/>
      <c r="G2" s="297"/>
      <c r="H2" s="297"/>
    </row>
    <row r="3" spans="1:11" s="3" customFormat="1" x14ac:dyDescent="0.2">
      <c r="A3" s="16" t="s">
        <v>4</v>
      </c>
      <c r="D3" s="261">
        <f>+' Projektkalkyl'!D7</f>
        <v>0</v>
      </c>
      <c r="E3" s="262"/>
      <c r="F3" s="262"/>
      <c r="G3" s="262"/>
      <c r="H3" s="262"/>
    </row>
    <row r="4" spans="1:11" s="3" customFormat="1" x14ac:dyDescent="0.2">
      <c r="A4" s="46" t="s">
        <v>124</v>
      </c>
      <c r="D4" s="261">
        <f>+' Projektkalkyl'!D8</f>
        <v>0</v>
      </c>
      <c r="E4" s="262"/>
      <c r="F4" s="262"/>
      <c r="G4" s="262"/>
      <c r="H4" s="262"/>
    </row>
    <row r="6" spans="1:11" s="50" customFormat="1" ht="15.75" x14ac:dyDescent="0.25">
      <c r="A6" s="53" t="s">
        <v>53</v>
      </c>
      <c r="B6"/>
      <c r="C6"/>
      <c r="D6"/>
      <c r="E6"/>
      <c r="F6"/>
      <c r="G6"/>
      <c r="H6"/>
      <c r="I6"/>
      <c r="J6"/>
    </row>
    <row r="7" spans="1:11" x14ac:dyDescent="0.2">
      <c r="A7" s="53"/>
      <c r="F7" s="173" t="s">
        <v>71</v>
      </c>
      <c r="G7" s="173" t="s">
        <v>72</v>
      </c>
      <c r="H7" s="173" t="s">
        <v>73</v>
      </c>
      <c r="I7" s="173" t="s">
        <v>74</v>
      </c>
      <c r="J7" s="173" t="s">
        <v>75</v>
      </c>
      <c r="K7" s="173"/>
    </row>
    <row r="8" spans="1:11" x14ac:dyDescent="0.2">
      <c r="E8" s="3" t="s">
        <v>123</v>
      </c>
      <c r="F8" s="211">
        <f>+' Projektkalkyl'!D12</f>
        <v>2012</v>
      </c>
      <c r="G8" s="211">
        <f>+' Projektkalkyl'!E12</f>
        <v>2013</v>
      </c>
      <c r="H8" s="211">
        <f>+' Projektkalkyl'!F12</f>
        <v>2014</v>
      </c>
      <c r="I8" s="211">
        <f>+' Projektkalkyl'!G12</f>
        <v>2015</v>
      </c>
      <c r="J8" s="211">
        <f>+' Projektkalkyl'!H12</f>
        <v>2016</v>
      </c>
      <c r="K8" s="223" t="str">
        <f>+' Projektkalkyl'!I12</f>
        <v>Total</v>
      </c>
    </row>
    <row r="9" spans="1:11" x14ac:dyDescent="0.2">
      <c r="A9" s="293"/>
      <c r="B9" s="294"/>
      <c r="C9" s="294"/>
      <c r="D9" s="294"/>
      <c r="E9" s="295"/>
      <c r="F9" s="238"/>
      <c r="G9" s="238"/>
      <c r="H9" s="238"/>
      <c r="I9" s="238"/>
      <c r="J9" s="238"/>
      <c r="K9" s="230">
        <f>SUM(F9:J9)</f>
        <v>0</v>
      </c>
    </row>
    <row r="10" spans="1:11" x14ac:dyDescent="0.2">
      <c r="A10" s="293"/>
      <c r="B10" s="294"/>
      <c r="C10" s="294"/>
      <c r="D10" s="294"/>
      <c r="E10" s="295"/>
      <c r="F10" s="238"/>
      <c r="G10" s="238"/>
      <c r="H10" s="238"/>
      <c r="I10" s="238"/>
      <c r="J10" s="238"/>
      <c r="K10" s="230">
        <f>SUM(F10:J10)</f>
        <v>0</v>
      </c>
    </row>
    <row r="11" spans="1:11" x14ac:dyDescent="0.2">
      <c r="A11" s="293"/>
      <c r="B11" s="294"/>
      <c r="C11" s="294"/>
      <c r="D11" s="294"/>
      <c r="E11" s="295"/>
      <c r="F11" s="238"/>
      <c r="G11" s="238"/>
      <c r="H11" s="238"/>
      <c r="I11" s="238"/>
      <c r="J11" s="238"/>
      <c r="K11" s="230">
        <f>SUM(F11:J11)</f>
        <v>0</v>
      </c>
    </row>
    <row r="12" spans="1:11" x14ac:dyDescent="0.2">
      <c r="A12" s="293"/>
      <c r="B12" s="294"/>
      <c r="C12" s="294"/>
      <c r="D12" s="294"/>
      <c r="E12" s="295"/>
      <c r="F12" s="238"/>
      <c r="G12" s="238"/>
      <c r="H12" s="238"/>
      <c r="I12" s="238"/>
      <c r="J12" s="238"/>
      <c r="K12" s="230">
        <f>SUM(F12:J12)</f>
        <v>0</v>
      </c>
    </row>
    <row r="13" spans="1:11" ht="13.5" thickBot="1" x14ac:dyDescent="0.25">
      <c r="A13" s="293"/>
      <c r="B13" s="294"/>
      <c r="C13" s="294"/>
      <c r="D13" s="294"/>
      <c r="E13" s="295"/>
      <c r="F13" s="241"/>
      <c r="G13" s="241"/>
      <c r="H13" s="241"/>
      <c r="I13" s="241"/>
      <c r="J13" s="241"/>
      <c r="K13" s="230">
        <f>SUM(F13:J13)</f>
        <v>0</v>
      </c>
    </row>
    <row r="14" spans="1:11" ht="13.5" thickBot="1" x14ac:dyDescent="0.25">
      <c r="A14" s="9" t="s">
        <v>10</v>
      </c>
      <c r="F14" s="232">
        <f t="shared" ref="F14:K14" si="0">SUM(F9:F13)</f>
        <v>0</v>
      </c>
      <c r="G14" s="232">
        <f t="shared" si="0"/>
        <v>0</v>
      </c>
      <c r="H14" s="232">
        <f t="shared" si="0"/>
        <v>0</v>
      </c>
      <c r="I14" s="232">
        <f t="shared" si="0"/>
        <v>0</v>
      </c>
      <c r="J14" s="232">
        <f t="shared" si="0"/>
        <v>0</v>
      </c>
      <c r="K14" s="233">
        <f t="shared" si="0"/>
        <v>0</v>
      </c>
    </row>
    <row r="16" spans="1:11" x14ac:dyDescent="0.2">
      <c r="A16" s="53" t="s">
        <v>54</v>
      </c>
    </row>
    <row r="17" spans="1:11" x14ac:dyDescent="0.2">
      <c r="A17" s="53"/>
      <c r="F17" s="173" t="s">
        <v>71</v>
      </c>
      <c r="G17" s="173" t="s">
        <v>72</v>
      </c>
      <c r="H17" s="173" t="s">
        <v>73</v>
      </c>
      <c r="I17" s="173" t="s">
        <v>74</v>
      </c>
      <c r="J17" s="173" t="s">
        <v>75</v>
      </c>
      <c r="K17" s="173"/>
    </row>
    <row r="18" spans="1:11" x14ac:dyDescent="0.2">
      <c r="E18" s="3" t="s">
        <v>123</v>
      </c>
      <c r="F18" s="211">
        <f t="shared" ref="F18:K18" si="1">+F8</f>
        <v>2012</v>
      </c>
      <c r="G18" s="211">
        <f t="shared" si="1"/>
        <v>2013</v>
      </c>
      <c r="H18" s="211">
        <f t="shared" si="1"/>
        <v>2014</v>
      </c>
      <c r="I18" s="211">
        <f t="shared" si="1"/>
        <v>2015</v>
      </c>
      <c r="J18" s="211">
        <f t="shared" si="1"/>
        <v>2016</v>
      </c>
      <c r="K18" s="223" t="str">
        <f t="shared" si="1"/>
        <v>Total</v>
      </c>
    </row>
    <row r="19" spans="1:11" x14ac:dyDescent="0.2">
      <c r="A19" s="293"/>
      <c r="B19" s="294"/>
      <c r="C19" s="294"/>
      <c r="D19" s="294"/>
      <c r="E19" s="295"/>
      <c r="F19" s="238"/>
      <c r="G19" s="238"/>
      <c r="H19" s="238"/>
      <c r="I19" s="238"/>
      <c r="J19" s="238"/>
      <c r="K19" s="230">
        <f>SUM(F19:J19)</f>
        <v>0</v>
      </c>
    </row>
    <row r="20" spans="1:11" x14ac:dyDescent="0.2">
      <c r="A20" s="293"/>
      <c r="B20" s="294"/>
      <c r="C20" s="294"/>
      <c r="D20" s="294"/>
      <c r="E20" s="295"/>
      <c r="F20" s="238"/>
      <c r="G20" s="238"/>
      <c r="H20" s="238"/>
      <c r="I20" s="238"/>
      <c r="J20" s="238"/>
      <c r="K20" s="230">
        <f>SUM(F20:J20)</f>
        <v>0</v>
      </c>
    </row>
    <row r="21" spans="1:11" x14ac:dyDescent="0.2">
      <c r="A21" s="293"/>
      <c r="B21" s="294"/>
      <c r="C21" s="294"/>
      <c r="D21" s="294"/>
      <c r="E21" s="295"/>
      <c r="F21" s="238"/>
      <c r="G21" s="238"/>
      <c r="H21" s="238"/>
      <c r="I21" s="238"/>
      <c r="J21" s="238"/>
      <c r="K21" s="230">
        <f>SUM(F21:J21)</f>
        <v>0</v>
      </c>
    </row>
    <row r="22" spans="1:11" x14ac:dyDescent="0.2">
      <c r="A22" s="293"/>
      <c r="B22" s="294"/>
      <c r="C22" s="294"/>
      <c r="D22" s="294"/>
      <c r="E22" s="295"/>
      <c r="F22" s="238"/>
      <c r="G22" s="238"/>
      <c r="H22" s="238"/>
      <c r="I22" s="238"/>
      <c r="J22" s="238"/>
      <c r="K22" s="230">
        <f>SUM(F22:J22)</f>
        <v>0</v>
      </c>
    </row>
    <row r="23" spans="1:11" ht="13.5" thickBot="1" x14ac:dyDescent="0.25">
      <c r="A23" s="293"/>
      <c r="B23" s="294"/>
      <c r="C23" s="294"/>
      <c r="D23" s="294"/>
      <c r="E23" s="295"/>
      <c r="F23" s="241"/>
      <c r="G23" s="241"/>
      <c r="H23" s="241"/>
      <c r="I23" s="241"/>
      <c r="J23" s="241"/>
      <c r="K23" s="230">
        <f>SUM(F23:J23)</f>
        <v>0</v>
      </c>
    </row>
    <row r="24" spans="1:11" ht="13.5" thickBot="1" x14ac:dyDescent="0.25">
      <c r="A24" s="9" t="s">
        <v>10</v>
      </c>
      <c r="F24" s="232">
        <f t="shared" ref="F24:K24" si="2">SUM(F19:F23)</f>
        <v>0</v>
      </c>
      <c r="G24" s="232">
        <f t="shared" si="2"/>
        <v>0</v>
      </c>
      <c r="H24" s="232">
        <f t="shared" si="2"/>
        <v>0</v>
      </c>
      <c r="I24" s="232">
        <f t="shared" si="2"/>
        <v>0</v>
      </c>
      <c r="J24" s="232">
        <f t="shared" si="2"/>
        <v>0</v>
      </c>
      <c r="K24" s="233">
        <f t="shared" si="2"/>
        <v>0</v>
      </c>
    </row>
    <row r="25" spans="1:11" ht="13.5" thickBot="1" x14ac:dyDescent="0.25"/>
    <row r="26" spans="1:11" s="50" customFormat="1" ht="16.5" thickBot="1" x14ac:dyDescent="0.3">
      <c r="A26" s="2" t="s">
        <v>165</v>
      </c>
      <c r="B26"/>
      <c r="C26"/>
      <c r="D26"/>
      <c r="E26"/>
      <c r="F26" s="62">
        <f>(+F24+F14)/1000</f>
        <v>0</v>
      </c>
      <c r="G26" s="62">
        <f t="shared" ref="G26:J26" si="3">(+G24+G14)/1000</f>
        <v>0</v>
      </c>
      <c r="H26" s="62">
        <f t="shared" si="3"/>
        <v>0</v>
      </c>
      <c r="I26" s="62">
        <f t="shared" si="3"/>
        <v>0</v>
      </c>
      <c r="J26" s="62">
        <f t="shared" si="3"/>
        <v>0</v>
      </c>
      <c r="K26" s="221">
        <f>(K24+K14)/1000</f>
        <v>0</v>
      </c>
    </row>
    <row r="29" spans="1:11" s="50" customFormat="1" ht="15.75" x14ac:dyDescent="0.25">
      <c r="A29"/>
      <c r="B29"/>
      <c r="C29"/>
      <c r="D29"/>
      <c r="E29"/>
      <c r="F29"/>
      <c r="G29"/>
      <c r="H29"/>
    </row>
  </sheetData>
  <mergeCells count="14">
    <mergeCell ref="F1:G1"/>
    <mergeCell ref="D2:H2"/>
    <mergeCell ref="D3:H3"/>
    <mergeCell ref="D4:H4"/>
    <mergeCell ref="A9:E9"/>
    <mergeCell ref="A23:E23"/>
    <mergeCell ref="A11:E11"/>
    <mergeCell ref="A12:E12"/>
    <mergeCell ref="A13:E13"/>
    <mergeCell ref="A10:E10"/>
    <mergeCell ref="A19:E19"/>
    <mergeCell ref="A20:E20"/>
    <mergeCell ref="A21:E21"/>
    <mergeCell ref="A22:E2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</vt:i4>
      </vt:variant>
    </vt:vector>
  </HeadingPairs>
  <TitlesOfParts>
    <vt:vector size="11" baseType="lpstr">
      <vt:lpstr>Anvisning</vt:lpstr>
      <vt:lpstr> Projektkalkyl</vt:lpstr>
      <vt:lpstr>1. Löner</vt:lpstr>
      <vt:lpstr>2. Drift</vt:lpstr>
      <vt:lpstr>3. Avskrivn - Investering </vt:lpstr>
      <vt:lpstr>4. Lokaler</vt:lpstr>
      <vt:lpstr>5. Indirekta kostnader - OH</vt:lpstr>
      <vt:lpstr>6. Statliga finansiär</vt:lpstr>
      <vt:lpstr>7. Icke Statliga finansiär</vt:lpstr>
      <vt:lpstr>8. Högskolan</vt:lpstr>
      <vt:lpstr>'3. Avskrivn - Investering '!Utskriftsområde</vt:lpstr>
    </vt:vector>
  </TitlesOfParts>
  <Company>Hemma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Filippa Lundhqvist</cp:lastModifiedBy>
  <cp:lastPrinted>2011-02-14T11:17:29Z</cp:lastPrinted>
  <dcterms:created xsi:type="dcterms:W3CDTF">2007-04-26T08:25:06Z</dcterms:created>
  <dcterms:modified xsi:type="dcterms:W3CDTF">2012-10-02T11:56:39Z</dcterms:modified>
</cp:coreProperties>
</file>